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评奖" sheetId="1" r:id="rId1"/>
    <sheet name="评优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<sst xmlns="http://schemas.openxmlformats.org/spreadsheetml/2006/main" count="232" uniqueCount="71">
  <si>
    <t>优秀学生奖学金</t>
  </si>
  <si>
    <t>三好学生</t>
  </si>
  <si>
    <t>班级</t>
  </si>
  <si>
    <t>人数</t>
  </si>
  <si>
    <t>一等</t>
  </si>
  <si>
    <t>二等</t>
  </si>
  <si>
    <t>三等</t>
  </si>
  <si>
    <t>名额</t>
  </si>
  <si>
    <t>综测</t>
  </si>
  <si>
    <t>绩点</t>
  </si>
  <si>
    <t>基本条件</t>
  </si>
  <si>
    <t>院级（15%）</t>
  </si>
  <si>
    <t>校级（10%）</t>
  </si>
  <si>
    <t>基本素质30%</t>
  </si>
  <si>
    <t>发展素质30%</t>
  </si>
  <si>
    <t>历史211</t>
  </si>
  <si>
    <t>4＋1=5</t>
  </si>
  <si>
    <t>上一学年综合素质评价中基本素质和发展素质排名分别列班级前 30%</t>
  </si>
  <si>
    <t>上一学年学习成绩排名列班级前30%，且无补考课程</t>
  </si>
  <si>
    <t>《国家学生体质健康标准》测试成绩80分及以上</t>
  </si>
  <si>
    <t>历史212</t>
  </si>
  <si>
    <t>历史213</t>
  </si>
  <si>
    <t>中文211</t>
  </si>
  <si>
    <t>中文212</t>
  </si>
  <si>
    <t>中文213</t>
  </si>
  <si>
    <t>中文214</t>
  </si>
  <si>
    <t>中文215</t>
  </si>
  <si>
    <t>中文216</t>
  </si>
  <si>
    <t>中文217</t>
  </si>
  <si>
    <t>中文218</t>
  </si>
  <si>
    <t>汉教211</t>
  </si>
  <si>
    <t>经亨颐（中文）211</t>
  </si>
  <si>
    <t>中文225</t>
  </si>
  <si>
    <t>经亨颐（中文）212</t>
  </si>
  <si>
    <t>3＋2=5</t>
  </si>
  <si>
    <t>历史221</t>
  </si>
  <si>
    <t>经亨颐（中文）213</t>
  </si>
  <si>
    <t>历史222</t>
  </si>
  <si>
    <t>历史223</t>
  </si>
  <si>
    <t>汉教221</t>
  </si>
  <si>
    <t>中文237</t>
  </si>
  <si>
    <t>汉教231</t>
  </si>
  <si>
    <t>历史231</t>
  </si>
  <si>
    <t>经亨颐（中文）221</t>
  </si>
  <si>
    <t>历史232</t>
  </si>
  <si>
    <t>经亨颐（中文）222</t>
  </si>
  <si>
    <t>4＋2=6</t>
  </si>
  <si>
    <t>历史233</t>
  </si>
  <si>
    <t>经亨颐（中文）223</t>
  </si>
  <si>
    <t>基本条件：学生评奖学年无必修课程不及格，学生综合素质评价在班级前40%; 坚持体育锻炼，其中《国家学生体质健康标准》测试成绩80分及以上，或测试成绩和课外体育锻炼总成绩达到 80 分及以上（其中一、二等奖学金测试成绩需达到 75 分及以上、三等奖学金需达到 70 分及以上）；进入大学三年级后，英语四级考试达到425 分及以上。</t>
  </si>
  <si>
    <t>经亨颐（中文）224</t>
  </si>
  <si>
    <t>优秀学生奖学金（21级及以前经亨颐专业）</t>
  </si>
  <si>
    <t>经亨颐（中文）231</t>
  </si>
  <si>
    <t>经亨颐（中文）232</t>
  </si>
  <si>
    <t>经亨颐（中文）233</t>
  </si>
  <si>
    <t>经亨颐（中文）234</t>
  </si>
  <si>
    <t>经亨颐（中文）235</t>
  </si>
  <si>
    <t>经亨颐（中文）236</t>
  </si>
  <si>
    <t>注：标黄底的班级为2022-2023学年“校级优良学风班”和“校级先进班级”，根据文件要求，“校级优良学风班”三好学生名额增加1人，校级先进班级”三好学生名额增加2人，不叠加。</t>
  </si>
  <si>
    <t>优秀学生奖学金（22、23级经亨颐专业）</t>
  </si>
  <si>
    <t>其他荣誉</t>
  </si>
  <si>
    <t>道德风尚奖</t>
  </si>
  <si>
    <t>创新创业奖</t>
  </si>
  <si>
    <t>实践公益奖</t>
  </si>
  <si>
    <t>文体活动奖</t>
  </si>
  <si>
    <t>学业优秀奖</t>
  </si>
  <si>
    <t>学习进步奖</t>
  </si>
  <si>
    <r>
      <rPr>
        <sz val="10"/>
        <color rgb="FF000000"/>
        <rFont val="宋体"/>
        <charset val="134"/>
      </rPr>
      <t>四个奖项获得者的</t>
    </r>
    <r>
      <rPr>
        <sz val="10"/>
        <color rgb="FFFF0000"/>
        <rFont val="宋体"/>
        <charset val="134"/>
      </rPr>
      <t>总数不超过班级总数的10%</t>
    </r>
  </si>
  <si>
    <t>名额不限</t>
  </si>
  <si>
    <r>
      <rPr>
        <b/>
        <sz val="12"/>
        <color theme="1"/>
        <rFont val="宋体"/>
        <charset val="134"/>
      </rPr>
      <t xml:space="preserve">1.道德风尚奖 </t>
    </r>
    <r>
      <rPr>
        <sz val="12"/>
        <color theme="1"/>
        <rFont val="宋体"/>
        <charset val="134"/>
      </rPr>
      <t xml:space="preserve">
在见义勇为、拾金不昧、助人为乐、参军入伍、校园文明创建等方面产生较大影响，为学校赢得良好声誉。
</t>
    </r>
    <r>
      <rPr>
        <b/>
        <sz val="12"/>
        <color theme="1"/>
        <rFont val="宋体"/>
        <charset val="134"/>
      </rPr>
      <t xml:space="preserve">2.创新创业奖 </t>
    </r>
    <r>
      <rPr>
        <sz val="12"/>
        <color theme="1"/>
        <rFont val="宋体"/>
        <charset val="134"/>
      </rPr>
      <t xml:space="preserve">
在学术研究和科研创新活动中表现优秀，在学术研究、学科竞赛、科技发明和创业实践等方面取得优异成绩。 
</t>
    </r>
    <r>
      <rPr>
        <b/>
        <sz val="12"/>
        <color theme="1"/>
        <rFont val="宋体"/>
        <charset val="134"/>
      </rPr>
      <t xml:space="preserve">3.实践公益奖 </t>
    </r>
    <r>
      <rPr>
        <sz val="12"/>
        <color theme="1"/>
        <rFont val="宋体"/>
        <charset val="134"/>
      </rPr>
      <t xml:space="preserve">
勇于承担社会责任，在公益活动、志愿服务、社会实践、同学帮扶等方面表现优秀。 
</t>
    </r>
    <r>
      <rPr>
        <b/>
        <sz val="12"/>
        <color theme="1"/>
        <rFont val="宋体"/>
        <charset val="134"/>
      </rPr>
      <t xml:space="preserve">4.文体活动奖 </t>
    </r>
    <r>
      <rPr>
        <sz val="12"/>
        <color theme="1"/>
        <rFont val="宋体"/>
        <charset val="134"/>
      </rPr>
      <t xml:space="preserve">
积极参加各类文体活动，在校级及以上文体活动中取得优秀成绩。
</t>
    </r>
    <r>
      <rPr>
        <b/>
        <sz val="12"/>
        <color theme="1"/>
        <rFont val="宋体"/>
        <charset val="134"/>
      </rPr>
      <t xml:space="preserve">5.学业优秀奖 </t>
    </r>
    <r>
      <rPr>
        <sz val="12"/>
        <color theme="1"/>
        <rFont val="宋体"/>
        <charset val="134"/>
      </rPr>
      <t xml:space="preserve">
学习勤奋努力、学业成绩优秀，平均学分绩点名次在同专业年级（班级）前 20%。 
</t>
    </r>
    <r>
      <rPr>
        <b/>
        <sz val="12"/>
        <color theme="1"/>
        <rFont val="宋体"/>
        <charset val="134"/>
      </rPr>
      <t xml:space="preserve">6.学习进步奖 </t>
    </r>
    <r>
      <rPr>
        <sz val="12"/>
        <color theme="1"/>
        <rFont val="宋体"/>
        <charset val="134"/>
      </rPr>
      <t xml:space="preserve">
学习勤奋努力、学习中进步明显，平均学分绩点名次在同专业年级（班级）较上一学年进步 20%及以上。 </t>
    </r>
  </si>
  <si>
    <t>注：此类荣誉评比也需符合基本条件（无挂科、无违纪处分），由班级内部评选产生，最后各班需确保报送的人数在要求范围内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</si>
</sst>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rgb="FF000000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7" borderId="1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20" applyNumberFormat="0" applyAlignment="0" applyProtection="0">
      <alignment vertical="center"/>
    </xf>
    <xf numFmtId="0" fontId="21" fillId="9" borderId="21" applyNumberFormat="0" applyAlignment="0" applyProtection="0">
      <alignment vertical="center"/>
    </xf>
    <xf numFmtId="0" fontId="22" fillId="9" borderId="20" applyNumberFormat="0" applyAlignment="0" applyProtection="0">
      <alignment vertical="center"/>
    </xf>
    <xf numFmtId="0" fontId="23" fillId="10" borderId="22" applyNumberFormat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9" fontId="2" fillId="0" borderId="7" xfId="0" applyNumberFormat="1" applyFont="1" applyBorder="1" applyAlignment="1" applyProtection="1">
      <alignment horizontal="center" vertical="center"/>
    </xf>
    <xf numFmtId="9" fontId="2" fillId="0" borderId="2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176" fontId="3" fillId="0" borderId="11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/>
    </xf>
    <xf numFmtId="1" fontId="3" fillId="0" borderId="11" xfId="0" applyNumberFormat="1" applyFont="1" applyBorder="1" applyAlignment="1" applyProtection="1">
      <alignment horizontal="center"/>
    </xf>
    <xf numFmtId="176" fontId="3" fillId="0" borderId="11" xfId="0" applyNumberFormat="1" applyFont="1" applyBorder="1" applyAlignment="1" applyProtection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1" fontId="3" fillId="0" borderId="11" xfId="0" applyNumberFormat="1" applyFont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 applyProtection="1">
      <alignment horizontal="center"/>
    </xf>
    <xf numFmtId="0" fontId="0" fillId="0" borderId="9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76" fontId="5" fillId="0" borderId="11" xfId="0" applyNumberFormat="1" applyFont="1" applyBorder="1" applyAlignment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</xf>
    <xf numFmtId="176" fontId="3" fillId="0" borderId="0" xfId="0" applyNumberFormat="1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>
      <alignment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76" fontId="8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9" fontId="2" fillId="4" borderId="1" xfId="0" applyNumberFormat="1" applyFont="1" applyFill="1" applyBorder="1" applyAlignment="1" applyProtection="1">
      <alignment horizontal="center" vertical="center" wrapText="1"/>
    </xf>
    <xf numFmtId="9" fontId="2" fillId="5" borderId="1" xfId="0" applyNumberFormat="1" applyFont="1" applyFill="1" applyBorder="1" applyAlignment="1" applyProtection="1">
      <alignment horizontal="center" vertical="center" wrapText="1"/>
    </xf>
    <xf numFmtId="9" fontId="2" fillId="6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1" fontId="3" fillId="4" borderId="1" xfId="0" applyNumberFormat="1" applyFont="1" applyFill="1" applyBorder="1" applyAlignment="1" applyProtection="1">
      <alignment horizontal="center"/>
    </xf>
    <xf numFmtId="1" fontId="3" fillId="5" borderId="1" xfId="0" applyNumberFormat="1" applyFont="1" applyFill="1" applyBorder="1" applyAlignment="1" applyProtection="1">
      <alignment horizontal="center"/>
    </xf>
    <xf numFmtId="1" fontId="3" fillId="6" borderId="1" xfId="0" applyNumberFormat="1" applyFont="1" applyFill="1" applyBorder="1" applyAlignment="1" applyProtection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justify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ummaryBelow="0" summaryRight="0"/>
  </sheetPr>
  <dimension ref="A1:AC56"/>
  <sheetViews>
    <sheetView tabSelected="1" zoomScale="110" zoomScaleNormal="110" workbookViewId="0">
      <selection activeCell="K42" sqref="K42"/>
    </sheetView>
  </sheetViews>
  <sheetFormatPr defaultColWidth="9" defaultRowHeight="14.4" customHeight="1"/>
  <cols>
    <col min="1" max="1" width="16.4583333333333" style="1" customWidth="1"/>
    <col min="10" max="10" width="18.8416666666667" style="1" customWidth="1"/>
    <col min="11" max="11" width="16.5333333333333" customWidth="1"/>
    <col min="12" max="13" width="10.3083333333333" customWidth="1"/>
    <col min="14" max="14" width="10.15" customWidth="1"/>
    <col min="15" max="15" width="13" customWidth="1"/>
    <col min="16" max="16" width="15" customWidth="1"/>
    <col min="18" max="18" width="17.3083333333333" style="1" customWidth="1"/>
  </cols>
  <sheetData>
    <row r="1" customHeight="1" spans="1:29">
      <c r="A1" s="4" t="s">
        <v>0</v>
      </c>
      <c r="B1" s="58"/>
      <c r="C1" s="58"/>
      <c r="D1" s="58"/>
      <c r="E1" s="58"/>
      <c r="F1" s="58"/>
      <c r="G1" s="58"/>
      <c r="H1" s="59"/>
      <c r="J1" s="37"/>
      <c r="K1" s="2" t="s">
        <v>1</v>
      </c>
      <c r="L1" s="2"/>
      <c r="M1" s="3"/>
      <c r="N1" s="3"/>
      <c r="O1" s="2"/>
      <c r="P1" s="2"/>
      <c r="Q1" s="2"/>
      <c r="R1" s="2"/>
      <c r="S1" s="2"/>
      <c r="T1" s="2"/>
      <c r="U1" s="37"/>
      <c r="V1" s="37"/>
      <c r="W1" s="38"/>
      <c r="X1" s="37"/>
      <c r="Y1" s="37"/>
      <c r="Z1" s="37"/>
      <c r="AA1" s="37"/>
      <c r="AB1" s="37"/>
      <c r="AC1" s="37"/>
    </row>
    <row r="2" customHeight="1" spans="1:29">
      <c r="A2" s="2" t="s">
        <v>2</v>
      </c>
      <c r="B2" s="2" t="s">
        <v>3</v>
      </c>
      <c r="C2" s="60" t="s">
        <v>4</v>
      </c>
      <c r="D2" s="60"/>
      <c r="E2" s="61" t="s">
        <v>5</v>
      </c>
      <c r="F2" s="61"/>
      <c r="G2" s="62" t="s">
        <v>6</v>
      </c>
      <c r="H2" s="62"/>
      <c r="J2" s="41"/>
      <c r="K2" s="2" t="s">
        <v>2</v>
      </c>
      <c r="L2" s="4" t="s">
        <v>3</v>
      </c>
      <c r="M2" s="5" t="s">
        <v>7</v>
      </c>
      <c r="N2" s="6"/>
      <c r="O2" s="7" t="s">
        <v>8</v>
      </c>
      <c r="P2" s="8"/>
      <c r="Q2" s="2" t="s">
        <v>9</v>
      </c>
      <c r="R2" s="9" t="s">
        <v>10</v>
      </c>
      <c r="S2" s="39"/>
      <c r="T2" s="40"/>
      <c r="U2" s="41"/>
      <c r="V2" s="41"/>
      <c r="W2" s="42"/>
      <c r="X2" s="37"/>
      <c r="Y2" s="37"/>
      <c r="Z2" s="41"/>
      <c r="AA2" s="37"/>
      <c r="AB2" s="37"/>
      <c r="AC2" s="37"/>
    </row>
    <row r="3" customHeight="1" spans="1:29">
      <c r="A3" s="2"/>
      <c r="B3" s="2"/>
      <c r="C3" s="63" t="s">
        <v>7</v>
      </c>
      <c r="D3" s="63" t="s">
        <v>8</v>
      </c>
      <c r="E3" s="64" t="s">
        <v>7</v>
      </c>
      <c r="F3" s="64" t="s">
        <v>8</v>
      </c>
      <c r="G3" s="65" t="s">
        <v>7</v>
      </c>
      <c r="H3" s="65" t="s">
        <v>8</v>
      </c>
      <c r="J3" s="86"/>
      <c r="K3" s="3"/>
      <c r="L3" s="9"/>
      <c r="M3" s="10" t="s">
        <v>11</v>
      </c>
      <c r="N3" s="10" t="s">
        <v>12</v>
      </c>
      <c r="O3" s="10" t="s">
        <v>13</v>
      </c>
      <c r="P3" s="11" t="s">
        <v>14</v>
      </c>
      <c r="Q3" s="12">
        <v>0.3</v>
      </c>
      <c r="R3" s="13"/>
      <c r="S3" s="43"/>
      <c r="T3" s="44"/>
      <c r="U3" s="45"/>
      <c r="V3" s="45"/>
      <c r="W3" s="42"/>
      <c r="X3" s="37"/>
      <c r="Y3" s="37"/>
      <c r="Z3" s="45"/>
      <c r="AA3" s="37"/>
      <c r="AB3" s="37"/>
      <c r="AC3" s="37"/>
    </row>
    <row r="4" ht="14" customHeight="1" spans="1:29">
      <c r="A4" s="2"/>
      <c r="B4" s="2"/>
      <c r="C4" s="66">
        <v>0.05</v>
      </c>
      <c r="D4" s="66">
        <v>0.2</v>
      </c>
      <c r="E4" s="67">
        <v>0.1</v>
      </c>
      <c r="F4" s="67">
        <v>0.3</v>
      </c>
      <c r="G4" s="68">
        <v>0.15</v>
      </c>
      <c r="H4" s="68">
        <v>0.4</v>
      </c>
      <c r="J4" s="87"/>
      <c r="K4" s="14" t="s">
        <v>15</v>
      </c>
      <c r="L4" s="15">
        <v>39</v>
      </c>
      <c r="M4" s="16">
        <f t="shared" ref="M4:M16" si="0">L4*0.15</f>
        <v>5.85</v>
      </c>
      <c r="N4" s="17" t="s">
        <v>16</v>
      </c>
      <c r="O4" s="18">
        <v>11</v>
      </c>
      <c r="P4" s="18">
        <v>11</v>
      </c>
      <c r="Q4" s="18">
        <v>11</v>
      </c>
      <c r="R4" s="19" t="s">
        <v>17</v>
      </c>
      <c r="S4" s="46" t="s">
        <v>18</v>
      </c>
      <c r="T4" s="46" t="s">
        <v>19</v>
      </c>
      <c r="U4" s="47"/>
      <c r="V4" s="47"/>
      <c r="W4" s="42"/>
      <c r="X4" s="31"/>
      <c r="Y4" s="48"/>
      <c r="Z4" s="49"/>
      <c r="AA4" s="55"/>
      <c r="AB4" s="56"/>
      <c r="AC4" s="56"/>
    </row>
    <row r="5" ht="14" customHeight="1" spans="1:29">
      <c r="A5" s="69" t="s">
        <v>15</v>
      </c>
      <c r="B5" s="70">
        <v>39</v>
      </c>
      <c r="C5" s="71">
        <f t="shared" ref="C5:C26" si="1">B5*0.05</f>
        <v>1.95</v>
      </c>
      <c r="D5" s="71">
        <f>INT(B5*0.2)</f>
        <v>7</v>
      </c>
      <c r="E5" s="72">
        <f t="shared" ref="E5:E26" si="2">B5*0.1</f>
        <v>3.9</v>
      </c>
      <c r="F5" s="72">
        <f>INT(B5*0.3)</f>
        <v>11</v>
      </c>
      <c r="G5" s="73">
        <f t="shared" ref="G5:G26" si="3">B5*0.15</f>
        <v>5.85</v>
      </c>
      <c r="H5" s="73">
        <f>INT(B5*0.4)</f>
        <v>15</v>
      </c>
      <c r="J5" s="49"/>
      <c r="K5" s="20" t="s">
        <v>20</v>
      </c>
      <c r="L5" s="15">
        <v>50</v>
      </c>
      <c r="M5" s="16">
        <f t="shared" si="0"/>
        <v>7.5</v>
      </c>
      <c r="N5" s="18">
        <f t="shared" ref="N5:N16" si="4">L5*0.1</f>
        <v>5</v>
      </c>
      <c r="O5" s="18">
        <v>15</v>
      </c>
      <c r="P5" s="18">
        <v>15</v>
      </c>
      <c r="Q5" s="18">
        <v>15</v>
      </c>
      <c r="R5" s="19"/>
      <c r="S5" s="46"/>
      <c r="T5" s="46"/>
      <c r="U5" s="47"/>
      <c r="V5" s="47"/>
      <c r="W5" s="42"/>
      <c r="X5" s="31"/>
      <c r="Y5" s="48"/>
      <c r="Z5" s="49"/>
      <c r="AA5" s="55"/>
      <c r="AB5" s="56"/>
      <c r="AC5" s="56"/>
    </row>
    <row r="6" customHeight="1" spans="1:29">
      <c r="A6" s="74" t="s">
        <v>20</v>
      </c>
      <c r="B6" s="70">
        <v>50</v>
      </c>
      <c r="C6" s="71">
        <f t="shared" si="1"/>
        <v>2.5</v>
      </c>
      <c r="D6" s="71">
        <f t="shared" ref="D6:D26" si="5">INT(B6*0.2)</f>
        <v>10</v>
      </c>
      <c r="E6" s="72">
        <f t="shared" si="2"/>
        <v>5</v>
      </c>
      <c r="F6" s="72">
        <f t="shared" ref="F6:F26" si="6">INT(B6*0.3)</f>
        <v>15</v>
      </c>
      <c r="G6" s="73">
        <f t="shared" si="3"/>
        <v>7.5</v>
      </c>
      <c r="H6" s="73">
        <f t="shared" ref="H6:H26" si="7">INT(B6*0.4)</f>
        <v>20</v>
      </c>
      <c r="J6" s="49"/>
      <c r="K6" s="21" t="s">
        <v>21</v>
      </c>
      <c r="L6" s="15">
        <v>48</v>
      </c>
      <c r="M6" s="16">
        <f t="shared" si="0"/>
        <v>7.2</v>
      </c>
      <c r="N6" s="18">
        <f t="shared" si="4"/>
        <v>4.8</v>
      </c>
      <c r="O6" s="18">
        <v>14</v>
      </c>
      <c r="P6" s="18">
        <v>14</v>
      </c>
      <c r="Q6" s="18">
        <v>14</v>
      </c>
      <c r="R6" s="19"/>
      <c r="S6" s="46"/>
      <c r="T6" s="46"/>
      <c r="U6" s="47"/>
      <c r="V6" s="47"/>
      <c r="W6" s="42"/>
      <c r="X6" s="31"/>
      <c r="Y6" s="48"/>
      <c r="Z6" s="49"/>
      <c r="AA6" s="55"/>
      <c r="AB6" s="56"/>
      <c r="AC6" s="56"/>
    </row>
    <row r="7" customHeight="1" spans="1:29">
      <c r="A7" s="69" t="s">
        <v>21</v>
      </c>
      <c r="B7" s="70">
        <v>48</v>
      </c>
      <c r="C7" s="71">
        <f t="shared" si="1"/>
        <v>2.4</v>
      </c>
      <c r="D7" s="71">
        <f t="shared" si="5"/>
        <v>9</v>
      </c>
      <c r="E7" s="72">
        <f t="shared" si="2"/>
        <v>4.8</v>
      </c>
      <c r="F7" s="72">
        <f t="shared" si="6"/>
        <v>14</v>
      </c>
      <c r="G7" s="73">
        <f t="shared" si="3"/>
        <v>7.2</v>
      </c>
      <c r="H7" s="73">
        <f t="shared" si="7"/>
        <v>19</v>
      </c>
      <c r="J7" s="49"/>
      <c r="K7" s="21" t="s">
        <v>22</v>
      </c>
      <c r="L7" s="15">
        <v>45</v>
      </c>
      <c r="M7" s="16">
        <f t="shared" si="0"/>
        <v>6.75</v>
      </c>
      <c r="N7" s="18">
        <f t="shared" si="4"/>
        <v>4.5</v>
      </c>
      <c r="O7" s="18">
        <v>13</v>
      </c>
      <c r="P7" s="18">
        <v>13</v>
      </c>
      <c r="Q7" s="18">
        <v>13</v>
      </c>
      <c r="R7" s="19"/>
      <c r="S7" s="46"/>
      <c r="T7" s="46"/>
      <c r="U7" s="47"/>
      <c r="V7" s="47"/>
      <c r="W7" s="42"/>
      <c r="X7" s="31"/>
      <c r="Y7" s="48"/>
      <c r="Z7" s="49"/>
      <c r="AA7" s="55"/>
      <c r="AB7" s="56"/>
      <c r="AC7" s="56"/>
    </row>
    <row r="8" customHeight="1" spans="1:29">
      <c r="A8" s="69" t="s">
        <v>22</v>
      </c>
      <c r="B8" s="70">
        <v>45</v>
      </c>
      <c r="C8" s="71">
        <f t="shared" si="1"/>
        <v>2.25</v>
      </c>
      <c r="D8" s="71">
        <f t="shared" si="5"/>
        <v>9</v>
      </c>
      <c r="E8" s="72">
        <f t="shared" si="2"/>
        <v>4.5</v>
      </c>
      <c r="F8" s="72">
        <f t="shared" si="6"/>
        <v>13</v>
      </c>
      <c r="G8" s="73">
        <f t="shared" si="3"/>
        <v>6.75</v>
      </c>
      <c r="H8" s="73">
        <f t="shared" si="7"/>
        <v>18</v>
      </c>
      <c r="J8" s="56"/>
      <c r="K8" s="21" t="s">
        <v>23</v>
      </c>
      <c r="L8" s="15">
        <v>42</v>
      </c>
      <c r="M8" s="16">
        <f t="shared" si="0"/>
        <v>6.3</v>
      </c>
      <c r="N8" s="18">
        <f t="shared" si="4"/>
        <v>4.2</v>
      </c>
      <c r="O8" s="18">
        <v>12</v>
      </c>
      <c r="P8" s="18">
        <v>12</v>
      </c>
      <c r="Q8" s="18">
        <v>12</v>
      </c>
      <c r="R8" s="19"/>
      <c r="S8" s="46"/>
      <c r="T8" s="46"/>
      <c r="U8" s="47"/>
      <c r="V8" s="47"/>
      <c r="W8" s="42"/>
      <c r="X8" s="31"/>
      <c r="Y8" s="48"/>
      <c r="Z8" s="49"/>
      <c r="AA8" s="55"/>
      <c r="AB8" s="56"/>
      <c r="AC8" s="56"/>
    </row>
    <row r="9" customHeight="1" spans="1:29">
      <c r="A9" s="69" t="s">
        <v>23</v>
      </c>
      <c r="B9" s="70">
        <v>42</v>
      </c>
      <c r="C9" s="71">
        <f t="shared" si="1"/>
        <v>2.1</v>
      </c>
      <c r="D9" s="71">
        <f t="shared" si="5"/>
        <v>8</v>
      </c>
      <c r="E9" s="72">
        <f t="shared" si="2"/>
        <v>4.2</v>
      </c>
      <c r="F9" s="72">
        <f t="shared" si="6"/>
        <v>12</v>
      </c>
      <c r="G9" s="73">
        <f t="shared" si="3"/>
        <v>6.3</v>
      </c>
      <c r="H9" s="73">
        <f t="shared" si="7"/>
        <v>16</v>
      </c>
      <c r="J9" s="56"/>
      <c r="K9" s="21" t="s">
        <v>24</v>
      </c>
      <c r="L9" s="15">
        <v>42</v>
      </c>
      <c r="M9" s="16">
        <f t="shared" si="0"/>
        <v>6.3</v>
      </c>
      <c r="N9" s="18">
        <f t="shared" si="4"/>
        <v>4.2</v>
      </c>
      <c r="O9" s="18">
        <v>12</v>
      </c>
      <c r="P9" s="18">
        <v>12</v>
      </c>
      <c r="Q9" s="18">
        <v>12</v>
      </c>
      <c r="R9" s="19"/>
      <c r="S9" s="46"/>
      <c r="T9" s="46"/>
      <c r="U9" s="47"/>
      <c r="V9" s="47"/>
      <c r="W9" s="42"/>
      <c r="X9" s="31"/>
      <c r="Y9" s="48"/>
      <c r="Z9" s="49"/>
      <c r="AA9" s="55"/>
      <c r="AB9" s="56"/>
      <c r="AC9" s="56"/>
    </row>
    <row r="10" customHeight="1" spans="1:29">
      <c r="A10" s="69" t="s">
        <v>24</v>
      </c>
      <c r="B10" s="70">
        <v>42</v>
      </c>
      <c r="C10" s="71">
        <f t="shared" si="1"/>
        <v>2.1</v>
      </c>
      <c r="D10" s="71">
        <f t="shared" si="5"/>
        <v>8</v>
      </c>
      <c r="E10" s="72">
        <f t="shared" si="2"/>
        <v>4.2</v>
      </c>
      <c r="F10" s="72">
        <f t="shared" si="6"/>
        <v>12</v>
      </c>
      <c r="G10" s="73">
        <f t="shared" si="3"/>
        <v>6.3</v>
      </c>
      <c r="H10" s="73">
        <f t="shared" si="7"/>
        <v>16</v>
      </c>
      <c r="J10" s="56"/>
      <c r="K10" s="21" t="s">
        <v>25</v>
      </c>
      <c r="L10" s="15">
        <v>41</v>
      </c>
      <c r="M10" s="16">
        <f t="shared" si="0"/>
        <v>6.15</v>
      </c>
      <c r="N10" s="18">
        <f t="shared" si="4"/>
        <v>4.1</v>
      </c>
      <c r="O10" s="18">
        <v>12</v>
      </c>
      <c r="P10" s="18">
        <v>12</v>
      </c>
      <c r="Q10" s="19">
        <v>12</v>
      </c>
      <c r="R10" s="19"/>
      <c r="S10" s="46"/>
      <c r="T10" s="46"/>
      <c r="U10" s="47"/>
      <c r="V10" s="47"/>
      <c r="W10" s="42"/>
      <c r="X10" s="31"/>
      <c r="Y10" s="50"/>
      <c r="Z10" s="49"/>
      <c r="AA10" s="55"/>
      <c r="AB10" s="56"/>
      <c r="AC10" s="56"/>
    </row>
    <row r="11" customHeight="1" spans="1:29">
      <c r="A11" s="69" t="s">
        <v>25</v>
      </c>
      <c r="B11" s="70">
        <v>41</v>
      </c>
      <c r="C11" s="71">
        <f t="shared" si="1"/>
        <v>2.05</v>
      </c>
      <c r="D11" s="71">
        <f t="shared" si="5"/>
        <v>8</v>
      </c>
      <c r="E11" s="72">
        <f t="shared" si="2"/>
        <v>4.1</v>
      </c>
      <c r="F11" s="72">
        <f t="shared" si="6"/>
        <v>12</v>
      </c>
      <c r="G11" s="73">
        <f t="shared" si="3"/>
        <v>6.15</v>
      </c>
      <c r="H11" s="73">
        <f t="shared" si="7"/>
        <v>16</v>
      </c>
      <c r="J11" s="49"/>
      <c r="K11" s="21" t="s">
        <v>26</v>
      </c>
      <c r="L11" s="15">
        <v>41</v>
      </c>
      <c r="M11" s="16">
        <f t="shared" si="0"/>
        <v>6.15</v>
      </c>
      <c r="N11" s="18">
        <f t="shared" si="4"/>
        <v>4.1</v>
      </c>
      <c r="O11" s="18">
        <v>12</v>
      </c>
      <c r="P11" s="18">
        <v>12</v>
      </c>
      <c r="Q11" s="18">
        <v>12</v>
      </c>
      <c r="R11" s="19"/>
      <c r="S11" s="46"/>
      <c r="T11" s="46"/>
      <c r="U11" s="47"/>
      <c r="V11" s="47"/>
      <c r="W11" s="42"/>
      <c r="X11" s="31"/>
      <c r="Y11" s="50"/>
      <c r="Z11" s="49"/>
      <c r="AA11" s="55"/>
      <c r="AB11" s="56"/>
      <c r="AC11" s="56"/>
    </row>
    <row r="12" customHeight="1" spans="1:29">
      <c r="A12" s="69" t="s">
        <v>26</v>
      </c>
      <c r="B12" s="70">
        <v>41</v>
      </c>
      <c r="C12" s="71">
        <f t="shared" si="1"/>
        <v>2.05</v>
      </c>
      <c r="D12" s="71">
        <f t="shared" si="5"/>
        <v>8</v>
      </c>
      <c r="E12" s="72">
        <f t="shared" si="2"/>
        <v>4.1</v>
      </c>
      <c r="F12" s="72">
        <f t="shared" si="6"/>
        <v>12</v>
      </c>
      <c r="G12" s="73">
        <f t="shared" si="3"/>
        <v>6.15</v>
      </c>
      <c r="H12" s="73">
        <f t="shared" si="7"/>
        <v>16</v>
      </c>
      <c r="J12" s="49"/>
      <c r="K12" s="21" t="s">
        <v>27</v>
      </c>
      <c r="L12" s="15">
        <v>40</v>
      </c>
      <c r="M12" s="16">
        <f t="shared" si="0"/>
        <v>6</v>
      </c>
      <c r="N12" s="18">
        <f t="shared" si="4"/>
        <v>4</v>
      </c>
      <c r="O12" s="18">
        <v>12</v>
      </c>
      <c r="P12" s="18">
        <v>12</v>
      </c>
      <c r="Q12" s="18">
        <v>12</v>
      </c>
      <c r="R12" s="19"/>
      <c r="S12" s="46"/>
      <c r="T12" s="46"/>
      <c r="U12" s="47"/>
      <c r="V12" s="47"/>
      <c r="W12" s="42"/>
      <c r="X12" s="31"/>
      <c r="Y12" s="50"/>
      <c r="Z12" s="49"/>
      <c r="AA12" s="55"/>
      <c r="AB12" s="56"/>
      <c r="AC12" s="56"/>
    </row>
    <row r="13" customHeight="1" spans="1:29">
      <c r="A13" s="69" t="s">
        <v>27</v>
      </c>
      <c r="B13" s="70">
        <v>40</v>
      </c>
      <c r="C13" s="71">
        <f t="shared" si="1"/>
        <v>2</v>
      </c>
      <c r="D13" s="71">
        <f t="shared" si="5"/>
        <v>8</v>
      </c>
      <c r="E13" s="72">
        <f t="shared" si="2"/>
        <v>4</v>
      </c>
      <c r="F13" s="72">
        <f t="shared" si="6"/>
        <v>12</v>
      </c>
      <c r="G13" s="73">
        <f t="shared" si="3"/>
        <v>6</v>
      </c>
      <c r="H13" s="73">
        <f t="shared" si="7"/>
        <v>16</v>
      </c>
      <c r="J13" s="49"/>
      <c r="K13" s="21" t="s">
        <v>28</v>
      </c>
      <c r="L13" s="15">
        <v>31</v>
      </c>
      <c r="M13" s="16">
        <f t="shared" si="0"/>
        <v>4.65</v>
      </c>
      <c r="N13" s="18">
        <f t="shared" si="4"/>
        <v>3.1</v>
      </c>
      <c r="O13" s="18">
        <v>9</v>
      </c>
      <c r="P13" s="18">
        <v>9</v>
      </c>
      <c r="Q13" s="18">
        <v>9</v>
      </c>
      <c r="R13" s="19"/>
      <c r="S13" s="46"/>
      <c r="T13" s="46"/>
      <c r="U13" s="47"/>
      <c r="V13" s="47"/>
      <c r="W13" s="42"/>
      <c r="X13" s="31"/>
      <c r="Y13" s="50"/>
      <c r="Z13" s="49"/>
      <c r="AA13" s="55"/>
      <c r="AB13" s="56"/>
      <c r="AC13" s="56"/>
    </row>
    <row r="14" customHeight="1" spans="1:29">
      <c r="A14" s="69" t="s">
        <v>28</v>
      </c>
      <c r="B14" s="70">
        <v>31</v>
      </c>
      <c r="C14" s="71">
        <f t="shared" si="1"/>
        <v>1.55</v>
      </c>
      <c r="D14" s="71">
        <f t="shared" si="5"/>
        <v>6</v>
      </c>
      <c r="E14" s="72">
        <f t="shared" si="2"/>
        <v>3.1</v>
      </c>
      <c r="F14" s="72">
        <f t="shared" si="6"/>
        <v>9</v>
      </c>
      <c r="G14" s="73">
        <f t="shared" si="3"/>
        <v>4.65</v>
      </c>
      <c r="H14" s="73">
        <f t="shared" si="7"/>
        <v>12</v>
      </c>
      <c r="J14" s="49"/>
      <c r="K14" s="21" t="s">
        <v>29</v>
      </c>
      <c r="L14" s="15">
        <v>30</v>
      </c>
      <c r="M14" s="16">
        <f t="shared" si="0"/>
        <v>4.5</v>
      </c>
      <c r="N14" s="18">
        <f t="shared" si="4"/>
        <v>3</v>
      </c>
      <c r="O14" s="18">
        <v>9</v>
      </c>
      <c r="P14" s="18">
        <v>9</v>
      </c>
      <c r="Q14" s="18">
        <v>9</v>
      </c>
      <c r="R14" s="19"/>
      <c r="S14" s="46"/>
      <c r="T14" s="46"/>
      <c r="U14" s="47"/>
      <c r="V14" s="47"/>
      <c r="W14" s="51"/>
      <c r="X14" s="31"/>
      <c r="Y14" s="50"/>
      <c r="Z14" s="49"/>
      <c r="AA14" s="55"/>
      <c r="AB14" s="56"/>
      <c r="AC14" s="56"/>
    </row>
    <row r="15" customHeight="1" spans="1:29">
      <c r="A15" s="69" t="s">
        <v>29</v>
      </c>
      <c r="B15" s="70">
        <v>30</v>
      </c>
      <c r="C15" s="71">
        <f t="shared" si="1"/>
        <v>1.5</v>
      </c>
      <c r="D15" s="71">
        <f t="shared" si="5"/>
        <v>6</v>
      </c>
      <c r="E15" s="72">
        <f t="shared" si="2"/>
        <v>3</v>
      </c>
      <c r="F15" s="72">
        <f t="shared" si="6"/>
        <v>9</v>
      </c>
      <c r="G15" s="73">
        <f t="shared" si="3"/>
        <v>4.5</v>
      </c>
      <c r="H15" s="73">
        <f t="shared" si="7"/>
        <v>12</v>
      </c>
      <c r="J15" s="49"/>
      <c r="K15" s="21" t="s">
        <v>30</v>
      </c>
      <c r="L15" s="15">
        <v>10</v>
      </c>
      <c r="M15" s="16">
        <f t="shared" si="0"/>
        <v>1.5</v>
      </c>
      <c r="N15" s="18">
        <f t="shared" si="4"/>
        <v>1</v>
      </c>
      <c r="O15" s="18">
        <v>3</v>
      </c>
      <c r="P15" s="18">
        <v>3</v>
      </c>
      <c r="Q15" s="18">
        <v>3</v>
      </c>
      <c r="R15" s="19"/>
      <c r="S15" s="46"/>
      <c r="T15" s="46"/>
      <c r="U15" s="47"/>
      <c r="V15" s="47"/>
      <c r="W15" s="51"/>
      <c r="X15" s="31"/>
      <c r="Y15" s="50"/>
      <c r="Z15" s="49"/>
      <c r="AA15" s="55"/>
      <c r="AB15" s="56"/>
      <c r="AC15" s="56"/>
    </row>
    <row r="16" customHeight="1" spans="1:29">
      <c r="A16" s="69" t="s">
        <v>30</v>
      </c>
      <c r="B16" s="70">
        <v>10</v>
      </c>
      <c r="C16" s="71">
        <f t="shared" si="1"/>
        <v>0.5</v>
      </c>
      <c r="D16" s="71">
        <f t="shared" si="5"/>
        <v>2</v>
      </c>
      <c r="E16" s="72">
        <f t="shared" si="2"/>
        <v>1</v>
      </c>
      <c r="F16" s="72">
        <f t="shared" si="6"/>
        <v>3</v>
      </c>
      <c r="G16" s="73">
        <f t="shared" si="3"/>
        <v>1.5</v>
      </c>
      <c r="H16" s="73">
        <f t="shared" si="7"/>
        <v>4</v>
      </c>
      <c r="J16" s="49"/>
      <c r="K16" s="22" t="s">
        <v>31</v>
      </c>
      <c r="L16" s="15">
        <v>34</v>
      </c>
      <c r="M16" s="16">
        <f t="shared" si="0"/>
        <v>5.1</v>
      </c>
      <c r="N16" s="18">
        <f t="shared" si="4"/>
        <v>3.4</v>
      </c>
      <c r="O16" s="18">
        <v>10</v>
      </c>
      <c r="P16" s="18">
        <v>10</v>
      </c>
      <c r="Q16" s="18">
        <v>10</v>
      </c>
      <c r="R16" s="19"/>
      <c r="S16" s="46"/>
      <c r="T16" s="46"/>
      <c r="U16" s="47"/>
      <c r="V16" s="47"/>
      <c r="W16" s="42"/>
      <c r="X16" s="31"/>
      <c r="Y16" s="48"/>
      <c r="Z16" s="49"/>
      <c r="AA16" s="55"/>
      <c r="AB16" s="56"/>
      <c r="AC16" s="56"/>
    </row>
    <row r="17" customHeight="1" spans="1:29">
      <c r="A17" s="69" t="s">
        <v>32</v>
      </c>
      <c r="B17" s="70">
        <v>44</v>
      </c>
      <c r="C17" s="71">
        <f t="shared" si="1"/>
        <v>2.2</v>
      </c>
      <c r="D17" s="71">
        <f t="shared" si="5"/>
        <v>8</v>
      </c>
      <c r="E17" s="72">
        <f t="shared" si="2"/>
        <v>4.4</v>
      </c>
      <c r="F17" s="72">
        <f t="shared" si="6"/>
        <v>13</v>
      </c>
      <c r="G17" s="73">
        <f t="shared" si="3"/>
        <v>6.6</v>
      </c>
      <c r="H17" s="73">
        <f t="shared" si="7"/>
        <v>17</v>
      </c>
      <c r="J17" s="49"/>
      <c r="K17" s="23" t="s">
        <v>33</v>
      </c>
      <c r="L17" s="15">
        <v>32</v>
      </c>
      <c r="M17" s="16">
        <f t="shared" ref="M17:M38" si="8">L17*0.15</f>
        <v>4.8</v>
      </c>
      <c r="N17" s="17" t="s">
        <v>34</v>
      </c>
      <c r="O17" s="18">
        <v>9</v>
      </c>
      <c r="P17" s="18">
        <v>9</v>
      </c>
      <c r="Q17" s="18">
        <v>9</v>
      </c>
      <c r="R17" s="19"/>
      <c r="S17" s="46"/>
      <c r="T17" s="46"/>
      <c r="U17" s="47"/>
      <c r="V17" s="47"/>
      <c r="W17" s="42"/>
      <c r="X17" s="31"/>
      <c r="Y17" s="48"/>
      <c r="Z17" s="49"/>
      <c r="AA17" s="55"/>
      <c r="AB17" s="56"/>
      <c r="AC17" s="56"/>
    </row>
    <row r="18" customHeight="1" spans="1:29">
      <c r="A18" s="69" t="s">
        <v>35</v>
      </c>
      <c r="B18" s="75">
        <v>39</v>
      </c>
      <c r="C18" s="71">
        <f t="shared" si="1"/>
        <v>1.95</v>
      </c>
      <c r="D18" s="71">
        <f t="shared" si="5"/>
        <v>7</v>
      </c>
      <c r="E18" s="72">
        <f t="shared" si="2"/>
        <v>3.9</v>
      </c>
      <c r="F18" s="72">
        <f t="shared" si="6"/>
        <v>11</v>
      </c>
      <c r="G18" s="73">
        <f t="shared" si="3"/>
        <v>5.85</v>
      </c>
      <c r="H18" s="73">
        <f t="shared" si="7"/>
        <v>15</v>
      </c>
      <c r="J18" s="49"/>
      <c r="K18" s="22" t="s">
        <v>36</v>
      </c>
      <c r="L18" s="15">
        <v>33</v>
      </c>
      <c r="M18" s="16">
        <f t="shared" si="8"/>
        <v>4.95</v>
      </c>
      <c r="N18" s="18">
        <f t="shared" ref="N17:N38" si="9">L18*0.1</f>
        <v>3.3</v>
      </c>
      <c r="O18" s="18">
        <v>9</v>
      </c>
      <c r="P18" s="18">
        <v>9</v>
      </c>
      <c r="Q18" s="18">
        <v>9</v>
      </c>
      <c r="R18" s="19"/>
      <c r="S18" s="46"/>
      <c r="T18" s="46"/>
      <c r="U18" s="47"/>
      <c r="V18" s="47"/>
      <c r="W18" s="42"/>
      <c r="X18" s="31"/>
      <c r="Y18" s="48"/>
      <c r="Z18" s="49"/>
      <c r="AA18" s="55"/>
      <c r="AB18" s="56"/>
      <c r="AC18" s="56"/>
    </row>
    <row r="19" customHeight="1" spans="1:29">
      <c r="A19" s="69" t="s">
        <v>37</v>
      </c>
      <c r="B19" s="75">
        <v>43</v>
      </c>
      <c r="C19" s="71">
        <f t="shared" si="1"/>
        <v>2.15</v>
      </c>
      <c r="D19" s="71">
        <f t="shared" si="5"/>
        <v>8</v>
      </c>
      <c r="E19" s="72">
        <f t="shared" si="2"/>
        <v>4.3</v>
      </c>
      <c r="F19" s="72">
        <f t="shared" si="6"/>
        <v>12</v>
      </c>
      <c r="G19" s="73">
        <f t="shared" si="3"/>
        <v>6.45</v>
      </c>
      <c r="H19" s="73">
        <f t="shared" si="7"/>
        <v>17</v>
      </c>
      <c r="J19" s="49"/>
      <c r="K19" s="21" t="s">
        <v>32</v>
      </c>
      <c r="L19" s="15">
        <v>44</v>
      </c>
      <c r="M19" s="16">
        <f t="shared" si="8"/>
        <v>6.6</v>
      </c>
      <c r="N19" s="18">
        <f t="shared" si="9"/>
        <v>4.4</v>
      </c>
      <c r="O19" s="18">
        <v>13</v>
      </c>
      <c r="P19" s="18">
        <v>13</v>
      </c>
      <c r="Q19" s="18">
        <v>13</v>
      </c>
      <c r="R19" s="19"/>
      <c r="S19" s="46"/>
      <c r="T19" s="46"/>
      <c r="U19" s="47"/>
      <c r="V19" s="47"/>
      <c r="W19" s="42"/>
      <c r="X19" s="31"/>
      <c r="Y19" s="48"/>
      <c r="Z19" s="49"/>
      <c r="AA19" s="55"/>
      <c r="AB19" s="56"/>
      <c r="AC19" s="56"/>
    </row>
    <row r="20" customHeight="1" spans="1:29">
      <c r="A20" s="69" t="s">
        <v>38</v>
      </c>
      <c r="B20" s="75">
        <v>46</v>
      </c>
      <c r="C20" s="71">
        <f t="shared" si="1"/>
        <v>2.3</v>
      </c>
      <c r="D20" s="71">
        <f t="shared" si="5"/>
        <v>9</v>
      </c>
      <c r="E20" s="72">
        <f t="shared" si="2"/>
        <v>4.6</v>
      </c>
      <c r="F20" s="72">
        <f t="shared" si="6"/>
        <v>13</v>
      </c>
      <c r="G20" s="73">
        <f t="shared" si="3"/>
        <v>6.9</v>
      </c>
      <c r="H20" s="73">
        <f t="shared" si="7"/>
        <v>18</v>
      </c>
      <c r="J20" s="49"/>
      <c r="K20" s="14" t="s">
        <v>35</v>
      </c>
      <c r="L20" s="22">
        <v>39</v>
      </c>
      <c r="M20" s="16">
        <f t="shared" si="8"/>
        <v>5.85</v>
      </c>
      <c r="N20" s="17" t="s">
        <v>16</v>
      </c>
      <c r="O20" s="18">
        <v>11</v>
      </c>
      <c r="P20" s="18">
        <v>11</v>
      </c>
      <c r="Q20" s="18">
        <v>11</v>
      </c>
      <c r="R20" s="19"/>
      <c r="S20" s="46"/>
      <c r="T20" s="46"/>
      <c r="U20" s="47"/>
      <c r="V20" s="47"/>
      <c r="W20" s="42"/>
      <c r="X20" s="31"/>
      <c r="Y20" s="48"/>
      <c r="Z20" s="49"/>
      <c r="AA20" s="55"/>
      <c r="AB20" s="56"/>
      <c r="AC20" s="56"/>
    </row>
    <row r="21" customHeight="1" spans="1:29">
      <c r="A21" s="76" t="s">
        <v>39</v>
      </c>
      <c r="B21" s="75">
        <v>30</v>
      </c>
      <c r="C21" s="71">
        <f t="shared" si="1"/>
        <v>1.5</v>
      </c>
      <c r="D21" s="71">
        <f t="shared" si="5"/>
        <v>6</v>
      </c>
      <c r="E21" s="72">
        <f t="shared" si="2"/>
        <v>3</v>
      </c>
      <c r="F21" s="72">
        <f t="shared" si="6"/>
        <v>9</v>
      </c>
      <c r="G21" s="73">
        <f t="shared" si="3"/>
        <v>4.5</v>
      </c>
      <c r="H21" s="73">
        <f t="shared" si="7"/>
        <v>12</v>
      </c>
      <c r="J21" s="49"/>
      <c r="K21" s="21" t="s">
        <v>37</v>
      </c>
      <c r="L21" s="22">
        <v>43</v>
      </c>
      <c r="M21" s="16">
        <f t="shared" si="8"/>
        <v>6.45</v>
      </c>
      <c r="N21" s="18">
        <f t="shared" si="9"/>
        <v>4.3</v>
      </c>
      <c r="O21" s="18">
        <v>12</v>
      </c>
      <c r="P21" s="18">
        <v>12</v>
      </c>
      <c r="Q21" s="18">
        <v>12</v>
      </c>
      <c r="R21" s="19"/>
      <c r="S21" s="46"/>
      <c r="T21" s="46"/>
      <c r="U21" s="47"/>
      <c r="V21" s="47"/>
      <c r="W21" s="42"/>
      <c r="X21" s="31"/>
      <c r="Y21" s="48"/>
      <c r="Z21" s="49"/>
      <c r="AA21" s="55"/>
      <c r="AB21" s="56"/>
      <c r="AC21" s="56"/>
    </row>
    <row r="22" customHeight="1" spans="1:29">
      <c r="A22" s="69" t="s">
        <v>40</v>
      </c>
      <c r="B22" s="75">
        <v>31</v>
      </c>
      <c r="C22" s="71">
        <f t="shared" si="1"/>
        <v>1.55</v>
      </c>
      <c r="D22" s="71">
        <f t="shared" si="5"/>
        <v>6</v>
      </c>
      <c r="E22" s="72">
        <f t="shared" si="2"/>
        <v>3.1</v>
      </c>
      <c r="F22" s="72">
        <f t="shared" si="6"/>
        <v>9</v>
      </c>
      <c r="G22" s="73">
        <f t="shared" si="3"/>
        <v>4.65</v>
      </c>
      <c r="H22" s="73">
        <f t="shared" si="7"/>
        <v>12</v>
      </c>
      <c r="J22" s="49"/>
      <c r="K22" s="21" t="s">
        <v>38</v>
      </c>
      <c r="L22" s="22">
        <v>46</v>
      </c>
      <c r="M22" s="16">
        <f t="shared" si="8"/>
        <v>6.9</v>
      </c>
      <c r="N22" s="18">
        <f t="shared" si="9"/>
        <v>4.6</v>
      </c>
      <c r="O22" s="18">
        <v>13</v>
      </c>
      <c r="P22" s="18">
        <v>13</v>
      </c>
      <c r="Q22" s="19">
        <v>13</v>
      </c>
      <c r="R22" s="19"/>
      <c r="S22" s="46"/>
      <c r="T22" s="46"/>
      <c r="U22" s="47"/>
      <c r="V22" s="47"/>
      <c r="W22" s="42"/>
      <c r="X22" s="31"/>
      <c r="Y22" s="50"/>
      <c r="Z22" s="49"/>
      <c r="AA22" s="55"/>
      <c r="AB22" s="56"/>
      <c r="AC22" s="56"/>
    </row>
    <row r="23" customHeight="1" spans="1:29">
      <c r="A23" s="69" t="s">
        <v>41</v>
      </c>
      <c r="B23" s="75">
        <v>25</v>
      </c>
      <c r="C23" s="71">
        <f t="shared" si="1"/>
        <v>1.25</v>
      </c>
      <c r="D23" s="71">
        <f t="shared" si="5"/>
        <v>5</v>
      </c>
      <c r="E23" s="72">
        <f t="shared" si="2"/>
        <v>2.5</v>
      </c>
      <c r="F23" s="72">
        <f t="shared" si="6"/>
        <v>7</v>
      </c>
      <c r="G23" s="73">
        <f t="shared" si="3"/>
        <v>3.75</v>
      </c>
      <c r="H23" s="73">
        <f t="shared" si="7"/>
        <v>10</v>
      </c>
      <c r="J23" s="49"/>
      <c r="K23" s="21" t="s">
        <v>39</v>
      </c>
      <c r="L23" s="22">
        <v>30</v>
      </c>
      <c r="M23" s="16">
        <f t="shared" si="8"/>
        <v>4.5</v>
      </c>
      <c r="N23" s="18">
        <f t="shared" si="9"/>
        <v>3</v>
      </c>
      <c r="O23" s="18">
        <v>9</v>
      </c>
      <c r="P23" s="18">
        <v>9</v>
      </c>
      <c r="Q23" s="18">
        <v>9</v>
      </c>
      <c r="R23" s="19"/>
      <c r="S23" s="46"/>
      <c r="T23" s="46"/>
      <c r="U23" s="47"/>
      <c r="V23" s="47"/>
      <c r="W23" s="42"/>
      <c r="X23" s="31"/>
      <c r="Y23" s="50"/>
      <c r="Z23" s="49"/>
      <c r="AA23" s="55"/>
      <c r="AB23" s="56"/>
      <c r="AC23" s="56"/>
    </row>
    <row r="24" customHeight="1" spans="1:29">
      <c r="A24" s="69" t="s">
        <v>42</v>
      </c>
      <c r="B24" s="75">
        <v>40</v>
      </c>
      <c r="C24" s="71">
        <f t="shared" si="1"/>
        <v>2</v>
      </c>
      <c r="D24" s="71">
        <f t="shared" si="5"/>
        <v>8</v>
      </c>
      <c r="E24" s="72">
        <f t="shared" si="2"/>
        <v>4</v>
      </c>
      <c r="F24" s="72">
        <f t="shared" si="6"/>
        <v>12</v>
      </c>
      <c r="G24" s="73">
        <f t="shared" si="3"/>
        <v>6</v>
      </c>
      <c r="H24" s="73">
        <f t="shared" si="7"/>
        <v>16</v>
      </c>
      <c r="J24" s="49"/>
      <c r="K24" s="22" t="s">
        <v>43</v>
      </c>
      <c r="L24" s="20">
        <v>46</v>
      </c>
      <c r="M24" s="16">
        <f t="shared" si="8"/>
        <v>6.9</v>
      </c>
      <c r="N24" s="18">
        <f t="shared" si="9"/>
        <v>4.6</v>
      </c>
      <c r="O24" s="18">
        <v>13</v>
      </c>
      <c r="P24" s="18">
        <v>13</v>
      </c>
      <c r="Q24" s="18">
        <v>13</v>
      </c>
      <c r="R24" s="19"/>
      <c r="S24" s="46"/>
      <c r="T24" s="46"/>
      <c r="U24" s="47"/>
      <c r="V24" s="47"/>
      <c r="W24" s="42"/>
      <c r="X24" s="31"/>
      <c r="Y24" s="50"/>
      <c r="Z24" s="49"/>
      <c r="AA24" s="55"/>
      <c r="AB24" s="56"/>
      <c r="AC24" s="56"/>
    </row>
    <row r="25" customHeight="1" spans="1:29">
      <c r="A25" s="69" t="s">
        <v>44</v>
      </c>
      <c r="B25" s="75">
        <v>40</v>
      </c>
      <c r="C25" s="71">
        <f t="shared" si="1"/>
        <v>2</v>
      </c>
      <c r="D25" s="71">
        <f t="shared" si="5"/>
        <v>8</v>
      </c>
      <c r="E25" s="72">
        <f t="shared" si="2"/>
        <v>4</v>
      </c>
      <c r="F25" s="72">
        <f t="shared" si="6"/>
        <v>12</v>
      </c>
      <c r="G25" s="73">
        <f t="shared" si="3"/>
        <v>6</v>
      </c>
      <c r="H25" s="73">
        <f t="shared" si="7"/>
        <v>16</v>
      </c>
      <c r="J25" s="49"/>
      <c r="K25" s="23" t="s">
        <v>45</v>
      </c>
      <c r="L25" s="20">
        <v>42</v>
      </c>
      <c r="M25" s="16">
        <f t="shared" si="8"/>
        <v>6.3</v>
      </c>
      <c r="N25" s="17" t="s">
        <v>46</v>
      </c>
      <c r="O25" s="18">
        <v>12</v>
      </c>
      <c r="P25" s="18">
        <v>12</v>
      </c>
      <c r="Q25" s="19">
        <v>12</v>
      </c>
      <c r="R25" s="19"/>
      <c r="S25" s="46"/>
      <c r="T25" s="46"/>
      <c r="U25" s="42"/>
      <c r="V25" s="42"/>
      <c r="W25" s="42"/>
      <c r="X25" s="42"/>
      <c r="Y25" s="42"/>
      <c r="Z25" s="42"/>
      <c r="AA25" s="55"/>
      <c r="AB25" s="56"/>
      <c r="AC25" s="56"/>
    </row>
    <row r="26" customHeight="1" spans="1:20">
      <c r="A26" s="69" t="s">
        <v>47</v>
      </c>
      <c r="B26" s="75">
        <v>40</v>
      </c>
      <c r="C26" s="71">
        <f t="shared" si="1"/>
        <v>2</v>
      </c>
      <c r="D26" s="71">
        <f t="shared" si="5"/>
        <v>8</v>
      </c>
      <c r="E26" s="72">
        <f t="shared" si="2"/>
        <v>4</v>
      </c>
      <c r="F26" s="72">
        <f t="shared" si="6"/>
        <v>12</v>
      </c>
      <c r="G26" s="73">
        <f t="shared" si="3"/>
        <v>6</v>
      </c>
      <c r="H26" s="73">
        <f t="shared" si="7"/>
        <v>16</v>
      </c>
      <c r="J26" s="49"/>
      <c r="K26" s="22" t="s">
        <v>48</v>
      </c>
      <c r="L26" s="20">
        <v>44</v>
      </c>
      <c r="M26" s="16">
        <f t="shared" si="8"/>
        <v>6.6</v>
      </c>
      <c r="N26" s="18">
        <f t="shared" si="9"/>
        <v>4.4</v>
      </c>
      <c r="O26" s="18">
        <v>13</v>
      </c>
      <c r="P26" s="18">
        <v>13</v>
      </c>
      <c r="Q26" s="18">
        <v>13</v>
      </c>
      <c r="R26" s="19"/>
      <c r="S26" s="46"/>
      <c r="T26" s="46"/>
    </row>
    <row r="27" customHeight="1" spans="1:20">
      <c r="A27" s="77" t="s">
        <v>49</v>
      </c>
      <c r="B27" s="78"/>
      <c r="C27" s="78"/>
      <c r="D27" s="78"/>
      <c r="E27" s="78"/>
      <c r="F27" s="78"/>
      <c r="G27" s="78"/>
      <c r="H27" s="78"/>
      <c r="J27" s="56"/>
      <c r="K27" s="22" t="s">
        <v>50</v>
      </c>
      <c r="L27" s="20">
        <v>45</v>
      </c>
      <c r="M27" s="16">
        <f t="shared" si="8"/>
        <v>6.75</v>
      </c>
      <c r="N27" s="18">
        <f t="shared" si="9"/>
        <v>4.5</v>
      </c>
      <c r="O27" s="18">
        <v>13</v>
      </c>
      <c r="P27" s="18">
        <v>13</v>
      </c>
      <c r="Q27" s="18">
        <v>13</v>
      </c>
      <c r="R27" s="19"/>
      <c r="S27" s="46"/>
      <c r="T27" s="46"/>
    </row>
    <row r="28" customHeight="1" spans="1:20">
      <c r="A28" s="78"/>
      <c r="B28" s="78"/>
      <c r="C28" s="78"/>
      <c r="D28" s="78"/>
      <c r="E28" s="78"/>
      <c r="F28" s="78"/>
      <c r="G28" s="78"/>
      <c r="H28" s="78"/>
      <c r="J28" s="56"/>
      <c r="K28" s="21" t="s">
        <v>40</v>
      </c>
      <c r="L28" s="22">
        <v>31</v>
      </c>
      <c r="M28" s="16">
        <f t="shared" si="8"/>
        <v>4.65</v>
      </c>
      <c r="N28" s="18">
        <f t="shared" si="9"/>
        <v>3.1</v>
      </c>
      <c r="O28" s="18">
        <v>9</v>
      </c>
      <c r="P28" s="18">
        <v>9</v>
      </c>
      <c r="Q28" s="19">
        <v>9</v>
      </c>
      <c r="R28" s="19"/>
      <c r="S28" s="46"/>
      <c r="T28" s="46"/>
    </row>
    <row r="29" ht="24" customHeight="1" spans="1:20">
      <c r="A29" s="78"/>
      <c r="B29" s="78"/>
      <c r="C29" s="78"/>
      <c r="D29" s="78"/>
      <c r="E29" s="78"/>
      <c r="F29" s="78"/>
      <c r="G29" s="78"/>
      <c r="H29" s="78"/>
      <c r="J29" s="56"/>
      <c r="K29" s="21" t="s">
        <v>41</v>
      </c>
      <c r="L29" s="22">
        <v>25</v>
      </c>
      <c r="M29" s="16">
        <f t="shared" si="8"/>
        <v>3.75</v>
      </c>
      <c r="N29" s="24">
        <f t="shared" si="9"/>
        <v>2.5</v>
      </c>
      <c r="O29" s="24">
        <v>7</v>
      </c>
      <c r="P29" s="24">
        <v>7</v>
      </c>
      <c r="Q29" s="24">
        <v>7</v>
      </c>
      <c r="R29" s="19"/>
      <c r="S29" s="46"/>
      <c r="T29" s="46"/>
    </row>
    <row r="30" customHeight="1" spans="1:20">
      <c r="A30" s="4" t="s">
        <v>51</v>
      </c>
      <c r="B30" s="58"/>
      <c r="C30" s="58"/>
      <c r="D30" s="58"/>
      <c r="E30" s="58"/>
      <c r="F30" s="58"/>
      <c r="G30" s="58"/>
      <c r="H30" s="59"/>
      <c r="J30" s="56"/>
      <c r="K30" s="21" t="s">
        <v>42</v>
      </c>
      <c r="L30" s="22">
        <v>40</v>
      </c>
      <c r="M30" s="16">
        <f t="shared" si="8"/>
        <v>6</v>
      </c>
      <c r="N30" s="18">
        <f t="shared" si="9"/>
        <v>4</v>
      </c>
      <c r="O30" s="18">
        <v>12</v>
      </c>
      <c r="P30" s="18">
        <v>12</v>
      </c>
      <c r="Q30" s="18">
        <v>12</v>
      </c>
      <c r="R30" s="19"/>
      <c r="S30" s="46"/>
      <c r="T30" s="46"/>
    </row>
    <row r="31" customHeight="1" spans="1:20">
      <c r="A31" s="2" t="s">
        <v>2</v>
      </c>
      <c r="B31" s="2" t="s">
        <v>3</v>
      </c>
      <c r="C31" s="60" t="s">
        <v>4</v>
      </c>
      <c r="D31" s="60"/>
      <c r="E31" s="61" t="s">
        <v>5</v>
      </c>
      <c r="F31" s="61"/>
      <c r="G31" s="62" t="s">
        <v>6</v>
      </c>
      <c r="H31" s="62"/>
      <c r="J31" s="56"/>
      <c r="K31" s="21" t="s">
        <v>44</v>
      </c>
      <c r="L31" s="18">
        <v>40</v>
      </c>
      <c r="M31" s="18">
        <f t="shared" si="8"/>
        <v>6</v>
      </c>
      <c r="N31" s="19">
        <f t="shared" si="9"/>
        <v>4</v>
      </c>
      <c r="O31" s="18">
        <v>12</v>
      </c>
      <c r="P31" s="18">
        <v>12</v>
      </c>
      <c r="Q31" s="19">
        <v>12</v>
      </c>
      <c r="R31" s="19"/>
      <c r="S31" s="46"/>
      <c r="T31" s="46"/>
    </row>
    <row r="32" customHeight="1" spans="1:20">
      <c r="A32" s="2"/>
      <c r="B32" s="2"/>
      <c r="C32" s="63" t="s">
        <v>7</v>
      </c>
      <c r="D32" s="63" t="s">
        <v>8</v>
      </c>
      <c r="E32" s="64" t="s">
        <v>7</v>
      </c>
      <c r="F32" s="64" t="s">
        <v>8</v>
      </c>
      <c r="G32" s="65" t="s">
        <v>7</v>
      </c>
      <c r="H32" s="65" t="s">
        <v>8</v>
      </c>
      <c r="J32" s="56"/>
      <c r="K32" s="21" t="s">
        <v>47</v>
      </c>
      <c r="L32" s="18">
        <v>40</v>
      </c>
      <c r="M32" s="18">
        <f t="shared" si="8"/>
        <v>6</v>
      </c>
      <c r="N32" s="18">
        <f t="shared" si="9"/>
        <v>4</v>
      </c>
      <c r="O32" s="18">
        <v>12</v>
      </c>
      <c r="P32" s="18">
        <v>12</v>
      </c>
      <c r="Q32" s="18">
        <v>12</v>
      </c>
      <c r="R32" s="25"/>
      <c r="S32" s="25"/>
      <c r="T32" s="25"/>
    </row>
    <row r="33" customHeight="1" spans="1:20">
      <c r="A33" s="2"/>
      <c r="B33" s="2"/>
      <c r="C33" s="66">
        <v>0.15</v>
      </c>
      <c r="D33" s="66">
        <v>0.2</v>
      </c>
      <c r="E33" s="67">
        <v>0.2</v>
      </c>
      <c r="F33" s="67">
        <v>0.3</v>
      </c>
      <c r="G33" s="68">
        <v>0.25</v>
      </c>
      <c r="H33" s="68">
        <v>0.4</v>
      </c>
      <c r="J33" s="56"/>
      <c r="K33" s="21" t="s">
        <v>52</v>
      </c>
      <c r="L33" s="18">
        <v>45</v>
      </c>
      <c r="M33" s="18">
        <f t="shared" si="8"/>
        <v>6.75</v>
      </c>
      <c r="N33" s="18">
        <f t="shared" si="9"/>
        <v>4.5</v>
      </c>
      <c r="O33" s="18">
        <v>13</v>
      </c>
      <c r="P33" s="18">
        <v>13</v>
      </c>
      <c r="Q33" s="18">
        <v>13</v>
      </c>
      <c r="R33" s="25"/>
      <c r="S33" s="25"/>
      <c r="T33" s="25"/>
    </row>
    <row r="34" customHeight="1" spans="1:20">
      <c r="A34" s="75" t="s">
        <v>31</v>
      </c>
      <c r="B34" s="70">
        <v>34</v>
      </c>
      <c r="C34" s="71">
        <f>B34*0.15</f>
        <v>5.1</v>
      </c>
      <c r="D34" s="71">
        <f>INT(B34*0.2)</f>
        <v>6</v>
      </c>
      <c r="E34" s="72">
        <f>B34*0.2</f>
        <v>6.8</v>
      </c>
      <c r="F34" s="72">
        <f>INT(B34*0.3)</f>
        <v>10</v>
      </c>
      <c r="G34" s="73">
        <f>B34*0.25</f>
        <v>8.5</v>
      </c>
      <c r="H34" s="73">
        <f>INT(B34*0.4)</f>
        <v>13</v>
      </c>
      <c r="J34" s="56"/>
      <c r="K34" s="21" t="s">
        <v>53</v>
      </c>
      <c r="L34" s="18">
        <v>40</v>
      </c>
      <c r="M34" s="18">
        <f t="shared" si="8"/>
        <v>6</v>
      </c>
      <c r="N34" s="19">
        <f t="shared" si="9"/>
        <v>4</v>
      </c>
      <c r="O34" s="18">
        <v>12</v>
      </c>
      <c r="P34" s="18">
        <v>12</v>
      </c>
      <c r="Q34" s="19">
        <v>12</v>
      </c>
      <c r="R34" s="25"/>
      <c r="S34" s="25"/>
      <c r="T34" s="25"/>
    </row>
    <row r="35" customHeight="1" spans="1:20">
      <c r="A35" s="75" t="s">
        <v>33</v>
      </c>
      <c r="B35" s="70">
        <v>32</v>
      </c>
      <c r="C35" s="71">
        <f>B35*0.15</f>
        <v>4.8</v>
      </c>
      <c r="D35" s="71">
        <f t="shared" ref="D35:D36" si="10">INT(B35*0.2)</f>
        <v>6</v>
      </c>
      <c r="E35" s="72">
        <f>B35*0.2</f>
        <v>6.4</v>
      </c>
      <c r="F35" s="72">
        <f t="shared" ref="F35:F36" si="11">INT(B35*0.3)</f>
        <v>9</v>
      </c>
      <c r="G35" s="73">
        <f>B35*0.25</f>
        <v>8</v>
      </c>
      <c r="H35" s="73">
        <f t="shared" ref="H35:H36" si="12">INT(B35*0.4)</f>
        <v>12</v>
      </c>
      <c r="J35" s="56"/>
      <c r="K35" s="21" t="s">
        <v>54</v>
      </c>
      <c r="L35" s="18">
        <v>39</v>
      </c>
      <c r="M35" s="18">
        <f t="shared" si="8"/>
        <v>5.85</v>
      </c>
      <c r="N35" s="18">
        <f t="shared" si="9"/>
        <v>3.9</v>
      </c>
      <c r="O35" s="18">
        <v>11</v>
      </c>
      <c r="P35" s="18">
        <v>11</v>
      </c>
      <c r="Q35" s="18">
        <v>11</v>
      </c>
      <c r="R35" s="25"/>
      <c r="S35" s="25"/>
      <c r="T35" s="25"/>
    </row>
    <row r="36" customHeight="1" spans="1:20">
      <c r="A36" s="79" t="s">
        <v>36</v>
      </c>
      <c r="B36" s="80">
        <v>33</v>
      </c>
      <c r="C36" s="71">
        <f>B36*0.15</f>
        <v>4.95</v>
      </c>
      <c r="D36" s="71">
        <f t="shared" si="10"/>
        <v>6</v>
      </c>
      <c r="E36" s="72">
        <f>B36*0.2</f>
        <v>6.6</v>
      </c>
      <c r="F36" s="72">
        <f t="shared" si="11"/>
        <v>9</v>
      </c>
      <c r="G36" s="73">
        <f>B36*0.25</f>
        <v>8.25</v>
      </c>
      <c r="H36" s="73">
        <f t="shared" si="12"/>
        <v>13</v>
      </c>
      <c r="J36" s="56"/>
      <c r="K36" s="21" t="s">
        <v>55</v>
      </c>
      <c r="L36" s="18">
        <v>39</v>
      </c>
      <c r="M36" s="18">
        <f t="shared" si="8"/>
        <v>5.85</v>
      </c>
      <c r="N36" s="18">
        <f t="shared" si="9"/>
        <v>3.9</v>
      </c>
      <c r="O36" s="18">
        <v>11</v>
      </c>
      <c r="P36" s="18">
        <v>11</v>
      </c>
      <c r="Q36" s="18">
        <v>11</v>
      </c>
      <c r="R36" s="25"/>
      <c r="S36" s="25"/>
      <c r="T36" s="25"/>
    </row>
    <row r="37" customHeight="1" spans="1:20">
      <c r="A37" s="81" t="s">
        <v>49</v>
      </c>
      <c r="B37" s="81"/>
      <c r="C37" s="81"/>
      <c r="D37" s="81"/>
      <c r="E37" s="81"/>
      <c r="F37" s="81"/>
      <c r="G37" s="81"/>
      <c r="H37" s="81"/>
      <c r="J37" s="56"/>
      <c r="K37" s="21" t="s">
        <v>56</v>
      </c>
      <c r="L37" s="18">
        <v>39</v>
      </c>
      <c r="M37" s="18">
        <f t="shared" si="8"/>
        <v>5.85</v>
      </c>
      <c r="N37" s="19">
        <f t="shared" si="9"/>
        <v>3.9</v>
      </c>
      <c r="O37" s="18">
        <v>11</v>
      </c>
      <c r="P37" s="18">
        <v>11</v>
      </c>
      <c r="Q37" s="19">
        <v>11</v>
      </c>
      <c r="R37" s="25"/>
      <c r="S37" s="25"/>
      <c r="T37" s="25"/>
    </row>
    <row r="38" customHeight="1" spans="1:20">
      <c r="A38" s="81"/>
      <c r="B38" s="81"/>
      <c r="C38" s="81"/>
      <c r="D38" s="81"/>
      <c r="E38" s="81"/>
      <c r="F38" s="81"/>
      <c r="G38" s="81"/>
      <c r="H38" s="81"/>
      <c r="J38" s="56"/>
      <c r="K38" s="26" t="s">
        <v>57</v>
      </c>
      <c r="L38" s="27">
        <v>39</v>
      </c>
      <c r="M38" s="27">
        <f t="shared" si="8"/>
        <v>5.85</v>
      </c>
      <c r="N38" s="27">
        <f t="shared" si="9"/>
        <v>3.9</v>
      </c>
      <c r="O38" s="27">
        <v>11</v>
      </c>
      <c r="P38" s="27">
        <v>11</v>
      </c>
      <c r="Q38" s="27">
        <v>11</v>
      </c>
      <c r="R38" s="28"/>
      <c r="S38" s="28"/>
      <c r="T38" s="28"/>
    </row>
    <row r="39" ht="25" customHeight="1" spans="1:20">
      <c r="A39" s="81"/>
      <c r="B39" s="81"/>
      <c r="C39" s="81"/>
      <c r="D39" s="81"/>
      <c r="E39" s="81"/>
      <c r="F39" s="81"/>
      <c r="G39" s="81"/>
      <c r="H39" s="81"/>
      <c r="J39" s="56"/>
      <c r="K39" s="88" t="s">
        <v>58</v>
      </c>
      <c r="L39" s="88"/>
      <c r="M39" s="88"/>
      <c r="N39" s="88"/>
      <c r="O39" s="88"/>
      <c r="P39" s="88"/>
      <c r="Q39" s="88"/>
      <c r="R39" s="88"/>
      <c r="S39" s="88"/>
      <c r="T39" s="88"/>
    </row>
    <row r="40" customHeight="1" spans="1:10">
      <c r="A40" s="4" t="s">
        <v>59</v>
      </c>
      <c r="B40" s="58"/>
      <c r="C40" s="58"/>
      <c r="D40" s="58"/>
      <c r="E40" s="58"/>
      <c r="F40" s="58"/>
      <c r="G40" s="58"/>
      <c r="H40" s="59"/>
      <c r="J40" s="56"/>
    </row>
    <row r="41" customHeight="1" spans="1:10">
      <c r="A41" s="2" t="s">
        <v>2</v>
      </c>
      <c r="B41" s="2" t="s">
        <v>3</v>
      </c>
      <c r="C41" s="60" t="s">
        <v>4</v>
      </c>
      <c r="D41" s="60"/>
      <c r="E41" s="61" t="s">
        <v>5</v>
      </c>
      <c r="F41" s="61"/>
      <c r="G41" s="62" t="s">
        <v>6</v>
      </c>
      <c r="H41" s="62"/>
      <c r="J41" s="56"/>
    </row>
    <row r="42" ht="20.4" customHeight="1" spans="1:10">
      <c r="A42" s="2"/>
      <c r="B42" s="2"/>
      <c r="C42" s="63" t="s">
        <v>7</v>
      </c>
      <c r="D42" s="63" t="s">
        <v>8</v>
      </c>
      <c r="E42" s="64" t="s">
        <v>7</v>
      </c>
      <c r="F42" s="64" t="s">
        <v>8</v>
      </c>
      <c r="G42" s="65" t="s">
        <v>7</v>
      </c>
      <c r="H42" s="65" t="s">
        <v>8</v>
      </c>
      <c r="J42"/>
    </row>
    <row r="43" customHeight="1" spans="1:10">
      <c r="A43" s="2"/>
      <c r="B43" s="2"/>
      <c r="C43" s="66">
        <v>0.06</v>
      </c>
      <c r="D43" s="66">
        <v>0.2</v>
      </c>
      <c r="E43" s="67">
        <v>0.12</v>
      </c>
      <c r="F43" s="67">
        <v>0.3</v>
      </c>
      <c r="G43" s="68">
        <v>0.18</v>
      </c>
      <c r="H43" s="68">
        <v>0.4</v>
      </c>
      <c r="J43"/>
    </row>
    <row r="44" customHeight="1" spans="1:10">
      <c r="A44" s="75" t="s">
        <v>43</v>
      </c>
      <c r="B44" s="82">
        <v>46</v>
      </c>
      <c r="C44" s="71">
        <f>B44*0.06</f>
        <v>2.76</v>
      </c>
      <c r="D44" s="71">
        <f>INT(B44*0.2)</f>
        <v>9</v>
      </c>
      <c r="E44" s="72">
        <f>B44*0.12</f>
        <v>5.52</v>
      </c>
      <c r="F44" s="72">
        <f>INT(B44*0.3)</f>
        <v>13</v>
      </c>
      <c r="G44" s="73">
        <f>B44*0.18</f>
        <v>8.28</v>
      </c>
      <c r="H44" s="73">
        <f>INT(B44*0.4)</f>
        <v>18</v>
      </c>
      <c r="J44"/>
    </row>
    <row r="45" customHeight="1" spans="1:10">
      <c r="A45" s="75" t="s">
        <v>45</v>
      </c>
      <c r="B45" s="82">
        <v>42</v>
      </c>
      <c r="C45" s="71">
        <f t="shared" ref="C45:C53" si="13">B45*0.06</f>
        <v>2.52</v>
      </c>
      <c r="D45" s="71">
        <f t="shared" ref="D45:D53" si="14">INT(B45*0.2)</f>
        <v>8</v>
      </c>
      <c r="E45" s="72">
        <f t="shared" ref="E45:E53" si="15">B45*0.12</f>
        <v>5.04</v>
      </c>
      <c r="F45" s="72">
        <f t="shared" ref="F45:F53" si="16">INT(B45*0.3)</f>
        <v>12</v>
      </c>
      <c r="G45" s="73">
        <f t="shared" ref="G45:G53" si="17">B45*0.18</f>
        <v>7.56</v>
      </c>
      <c r="H45" s="73">
        <f t="shared" ref="H45:H53" si="18">INT(B45*0.4)</f>
        <v>16</v>
      </c>
      <c r="J45" s="51"/>
    </row>
    <row r="46" customHeight="1" spans="1:8">
      <c r="A46" s="79" t="s">
        <v>48</v>
      </c>
      <c r="B46" s="83">
        <v>44</v>
      </c>
      <c r="C46" s="71">
        <f t="shared" si="13"/>
        <v>2.64</v>
      </c>
      <c r="D46" s="71">
        <f t="shared" si="14"/>
        <v>8</v>
      </c>
      <c r="E46" s="72">
        <f t="shared" si="15"/>
        <v>5.28</v>
      </c>
      <c r="F46" s="72">
        <f t="shared" si="16"/>
        <v>13</v>
      </c>
      <c r="G46" s="73">
        <f t="shared" si="17"/>
        <v>7.92</v>
      </c>
      <c r="H46" s="73">
        <f t="shared" si="18"/>
        <v>17</v>
      </c>
    </row>
    <row r="47" customHeight="1" spans="1:8">
      <c r="A47" s="79" t="s">
        <v>50</v>
      </c>
      <c r="B47" s="82">
        <v>45</v>
      </c>
      <c r="C47" s="71">
        <f t="shared" si="13"/>
        <v>2.7</v>
      </c>
      <c r="D47" s="71">
        <f t="shared" si="14"/>
        <v>9</v>
      </c>
      <c r="E47" s="72">
        <f t="shared" si="15"/>
        <v>5.4</v>
      </c>
      <c r="F47" s="72">
        <f t="shared" si="16"/>
        <v>13</v>
      </c>
      <c r="G47" s="73">
        <f t="shared" si="17"/>
        <v>8.1</v>
      </c>
      <c r="H47" s="73">
        <f t="shared" si="18"/>
        <v>18</v>
      </c>
    </row>
    <row r="48" customHeight="1" spans="1:8">
      <c r="A48" s="69" t="s">
        <v>52</v>
      </c>
      <c r="B48" s="84">
        <v>45</v>
      </c>
      <c r="C48" s="71">
        <f t="shared" si="13"/>
        <v>2.7</v>
      </c>
      <c r="D48" s="71">
        <f t="shared" si="14"/>
        <v>9</v>
      </c>
      <c r="E48" s="72">
        <f t="shared" si="15"/>
        <v>5.4</v>
      </c>
      <c r="F48" s="72">
        <f t="shared" si="16"/>
        <v>13</v>
      </c>
      <c r="G48" s="73">
        <f t="shared" si="17"/>
        <v>8.1</v>
      </c>
      <c r="H48" s="73">
        <f t="shared" si="18"/>
        <v>18</v>
      </c>
    </row>
    <row r="49" customHeight="1" spans="1:8">
      <c r="A49" s="69" t="s">
        <v>53</v>
      </c>
      <c r="B49" s="82">
        <v>40</v>
      </c>
      <c r="C49" s="71">
        <f t="shared" si="13"/>
        <v>2.4</v>
      </c>
      <c r="D49" s="71">
        <f t="shared" si="14"/>
        <v>8</v>
      </c>
      <c r="E49" s="72">
        <f t="shared" si="15"/>
        <v>4.8</v>
      </c>
      <c r="F49" s="72">
        <f t="shared" si="16"/>
        <v>12</v>
      </c>
      <c r="G49" s="73">
        <f t="shared" si="17"/>
        <v>7.2</v>
      </c>
      <c r="H49" s="73">
        <f t="shared" si="18"/>
        <v>16</v>
      </c>
    </row>
    <row r="50" customHeight="1" spans="1:8">
      <c r="A50" s="69" t="s">
        <v>54</v>
      </c>
      <c r="B50" s="82">
        <v>39</v>
      </c>
      <c r="C50" s="71">
        <f t="shared" si="13"/>
        <v>2.34</v>
      </c>
      <c r="D50" s="71">
        <f t="shared" si="14"/>
        <v>7</v>
      </c>
      <c r="E50" s="72">
        <f t="shared" si="15"/>
        <v>4.68</v>
      </c>
      <c r="F50" s="72">
        <f t="shared" si="16"/>
        <v>11</v>
      </c>
      <c r="G50" s="73">
        <f t="shared" si="17"/>
        <v>7.02</v>
      </c>
      <c r="H50" s="73">
        <f t="shared" si="18"/>
        <v>15</v>
      </c>
    </row>
    <row r="51" customHeight="1" spans="1:8">
      <c r="A51" s="69" t="s">
        <v>55</v>
      </c>
      <c r="B51" s="82">
        <v>39</v>
      </c>
      <c r="C51" s="71">
        <f t="shared" si="13"/>
        <v>2.34</v>
      </c>
      <c r="D51" s="71">
        <f t="shared" si="14"/>
        <v>7</v>
      </c>
      <c r="E51" s="72">
        <f t="shared" si="15"/>
        <v>4.68</v>
      </c>
      <c r="F51" s="72">
        <f t="shared" si="16"/>
        <v>11</v>
      </c>
      <c r="G51" s="73">
        <f t="shared" si="17"/>
        <v>7.02</v>
      </c>
      <c r="H51" s="73">
        <f t="shared" si="18"/>
        <v>15</v>
      </c>
    </row>
    <row r="52" customHeight="1" spans="1:8">
      <c r="A52" s="69" t="s">
        <v>56</v>
      </c>
      <c r="B52" s="82">
        <v>39</v>
      </c>
      <c r="C52" s="71">
        <f t="shared" si="13"/>
        <v>2.34</v>
      </c>
      <c r="D52" s="71">
        <f t="shared" si="14"/>
        <v>7</v>
      </c>
      <c r="E52" s="72">
        <f t="shared" si="15"/>
        <v>4.68</v>
      </c>
      <c r="F52" s="72">
        <f t="shared" si="16"/>
        <v>11</v>
      </c>
      <c r="G52" s="73">
        <f t="shared" si="17"/>
        <v>7.02</v>
      </c>
      <c r="H52" s="73">
        <f t="shared" si="18"/>
        <v>15</v>
      </c>
    </row>
    <row r="53" customHeight="1" spans="1:8">
      <c r="A53" s="69" t="s">
        <v>57</v>
      </c>
      <c r="B53" s="82">
        <v>39</v>
      </c>
      <c r="C53" s="71">
        <f t="shared" si="13"/>
        <v>2.34</v>
      </c>
      <c r="D53" s="71">
        <f t="shared" si="14"/>
        <v>7</v>
      </c>
      <c r="E53" s="72">
        <f t="shared" si="15"/>
        <v>4.68</v>
      </c>
      <c r="F53" s="72">
        <f t="shared" si="16"/>
        <v>11</v>
      </c>
      <c r="G53" s="73">
        <f t="shared" si="17"/>
        <v>7.02</v>
      </c>
      <c r="H53" s="73">
        <f t="shared" si="18"/>
        <v>15</v>
      </c>
    </row>
    <row r="54" customHeight="1" spans="1:8">
      <c r="A54" s="85" t="s">
        <v>49</v>
      </c>
      <c r="B54" s="85"/>
      <c r="C54" s="85"/>
      <c r="D54" s="85"/>
      <c r="E54" s="85"/>
      <c r="F54" s="85"/>
      <c r="G54" s="85"/>
      <c r="H54" s="85"/>
    </row>
    <row r="55" customHeight="1" spans="1:8">
      <c r="A55" s="85"/>
      <c r="B55" s="85"/>
      <c r="C55" s="85"/>
      <c r="D55" s="85"/>
      <c r="E55" s="85"/>
      <c r="F55" s="85"/>
      <c r="G55" s="85"/>
      <c r="H55" s="85"/>
    </row>
    <row r="56" ht="25" customHeight="1" spans="1:8">
      <c r="A56" s="85"/>
      <c r="B56" s="85"/>
      <c r="C56" s="85"/>
      <c r="D56" s="85"/>
      <c r="E56" s="85"/>
      <c r="F56" s="85"/>
      <c r="G56" s="85"/>
      <c r="H56" s="85"/>
    </row>
  </sheetData>
  <mergeCells count="31">
    <mergeCell ref="A1:H1"/>
    <mergeCell ref="K1:T1"/>
    <mergeCell ref="C2:D2"/>
    <mergeCell ref="E2:F2"/>
    <mergeCell ref="G2:H2"/>
    <mergeCell ref="M2:N2"/>
    <mergeCell ref="O2:P2"/>
    <mergeCell ref="A30:H30"/>
    <mergeCell ref="C31:D31"/>
    <mergeCell ref="E31:F31"/>
    <mergeCell ref="G31:H31"/>
    <mergeCell ref="K39:T39"/>
    <mergeCell ref="A40:H40"/>
    <mergeCell ref="C41:D41"/>
    <mergeCell ref="E41:F41"/>
    <mergeCell ref="G41:H41"/>
    <mergeCell ref="A2:A4"/>
    <mergeCell ref="A31:A33"/>
    <mergeCell ref="A41:A43"/>
    <mergeCell ref="B2:B4"/>
    <mergeCell ref="B31:B33"/>
    <mergeCell ref="B41:B43"/>
    <mergeCell ref="K2:K3"/>
    <mergeCell ref="L2:L3"/>
    <mergeCell ref="R4:R38"/>
    <mergeCell ref="S4:S38"/>
    <mergeCell ref="T4:T38"/>
    <mergeCell ref="R2:T3"/>
    <mergeCell ref="A27:H29"/>
    <mergeCell ref="A54:H56"/>
    <mergeCell ref="A37:H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S79"/>
  <sheetViews>
    <sheetView zoomScale="110" zoomScaleNormal="110" topLeftCell="A46" workbookViewId="0">
      <selection activeCell="P67" sqref="P67"/>
    </sheetView>
  </sheetViews>
  <sheetFormatPr defaultColWidth="9" defaultRowHeight="14.4" customHeight="1"/>
  <cols>
    <col min="1" max="1" width="16.5333333333333" customWidth="1"/>
    <col min="2" max="3" width="10.3083333333333" customWidth="1"/>
    <col min="4" max="4" width="10.15" customWidth="1"/>
    <col min="5" max="5" width="13" customWidth="1"/>
    <col min="6" max="6" width="15" customWidth="1"/>
    <col min="8" max="8" width="17.3083333333333" style="1" customWidth="1"/>
  </cols>
  <sheetData>
    <row r="1" customHeight="1" spans="1:19">
      <c r="A1" s="2" t="s">
        <v>1</v>
      </c>
      <c r="B1" s="2"/>
      <c r="C1" s="3"/>
      <c r="D1" s="3"/>
      <c r="E1" s="2"/>
      <c r="F1" s="2"/>
      <c r="G1" s="2"/>
      <c r="H1" s="2"/>
      <c r="I1" s="2"/>
      <c r="J1" s="2"/>
      <c r="K1" s="37"/>
      <c r="L1" s="37"/>
      <c r="M1" s="38"/>
      <c r="N1" s="37"/>
      <c r="O1" s="37"/>
      <c r="P1" s="37"/>
      <c r="Q1" s="37"/>
      <c r="R1" s="37"/>
      <c r="S1" s="37"/>
    </row>
    <row r="2" customHeight="1" spans="1:19">
      <c r="A2" s="2" t="s">
        <v>2</v>
      </c>
      <c r="B2" s="4" t="s">
        <v>3</v>
      </c>
      <c r="C2" s="5" t="s">
        <v>7</v>
      </c>
      <c r="D2" s="6"/>
      <c r="E2" s="7" t="s">
        <v>8</v>
      </c>
      <c r="F2" s="8"/>
      <c r="G2" s="2" t="s">
        <v>9</v>
      </c>
      <c r="H2" s="9" t="s">
        <v>10</v>
      </c>
      <c r="I2" s="39"/>
      <c r="J2" s="40"/>
      <c r="K2" s="41"/>
      <c r="L2" s="41"/>
      <c r="M2" s="42"/>
      <c r="N2" s="37"/>
      <c r="O2" s="37"/>
      <c r="P2" s="41"/>
      <c r="Q2" s="37"/>
      <c r="R2" s="37"/>
      <c r="S2" s="37"/>
    </row>
    <row r="3" customHeight="1" spans="1:19">
      <c r="A3" s="3"/>
      <c r="B3" s="9"/>
      <c r="C3" s="10" t="s">
        <v>11</v>
      </c>
      <c r="D3" s="10" t="s">
        <v>12</v>
      </c>
      <c r="E3" s="10" t="s">
        <v>13</v>
      </c>
      <c r="F3" s="11" t="s">
        <v>14</v>
      </c>
      <c r="G3" s="12">
        <v>0.3</v>
      </c>
      <c r="H3" s="13"/>
      <c r="I3" s="43"/>
      <c r="J3" s="44"/>
      <c r="K3" s="45"/>
      <c r="L3" s="45"/>
      <c r="M3" s="42"/>
      <c r="N3" s="37"/>
      <c r="O3" s="37"/>
      <c r="P3" s="45"/>
      <c r="Q3" s="37"/>
      <c r="R3" s="37"/>
      <c r="S3" s="37"/>
    </row>
    <row r="4" ht="14" customHeight="1" spans="1:19">
      <c r="A4" s="14" t="s">
        <v>15</v>
      </c>
      <c r="B4" s="15">
        <v>39</v>
      </c>
      <c r="C4" s="16">
        <f t="shared" ref="C4:C38" si="0">B4*0.15</f>
        <v>5.85</v>
      </c>
      <c r="D4" s="17" t="s">
        <v>16</v>
      </c>
      <c r="E4" s="18">
        <v>11</v>
      </c>
      <c r="F4" s="18">
        <v>11</v>
      </c>
      <c r="G4" s="18">
        <v>11</v>
      </c>
      <c r="H4" s="19" t="s">
        <v>17</v>
      </c>
      <c r="I4" s="46" t="s">
        <v>18</v>
      </c>
      <c r="J4" s="46" t="s">
        <v>19</v>
      </c>
      <c r="K4" s="47"/>
      <c r="L4" s="47"/>
      <c r="M4" s="42"/>
      <c r="N4" s="31"/>
      <c r="O4" s="48"/>
      <c r="P4" s="49"/>
      <c r="Q4" s="55"/>
      <c r="R4" s="56"/>
      <c r="S4" s="56"/>
    </row>
    <row r="5" ht="14" customHeight="1" spans="1:19">
      <c r="A5" s="20" t="s">
        <v>20</v>
      </c>
      <c r="B5" s="15">
        <v>50</v>
      </c>
      <c r="C5" s="16">
        <f t="shared" si="0"/>
        <v>7.5</v>
      </c>
      <c r="D5" s="18">
        <f t="shared" ref="D5:D16" si="1">B5*0.1</f>
        <v>5</v>
      </c>
      <c r="E5" s="18">
        <v>15</v>
      </c>
      <c r="F5" s="18">
        <v>15</v>
      </c>
      <c r="G5" s="18">
        <v>15</v>
      </c>
      <c r="H5" s="19"/>
      <c r="I5" s="46"/>
      <c r="J5" s="46"/>
      <c r="K5" s="47"/>
      <c r="L5" s="47"/>
      <c r="M5" s="42"/>
      <c r="N5" s="31"/>
      <c r="O5" s="48"/>
      <c r="P5" s="49"/>
      <c r="Q5" s="55"/>
      <c r="R5" s="56"/>
      <c r="S5" s="56"/>
    </row>
    <row r="6" customHeight="1" spans="1:19">
      <c r="A6" s="21" t="s">
        <v>21</v>
      </c>
      <c r="B6" s="15">
        <v>48</v>
      </c>
      <c r="C6" s="16">
        <f t="shared" si="0"/>
        <v>7.2</v>
      </c>
      <c r="D6" s="18">
        <f t="shared" si="1"/>
        <v>4.8</v>
      </c>
      <c r="E6" s="18">
        <v>14</v>
      </c>
      <c r="F6" s="18">
        <v>14</v>
      </c>
      <c r="G6" s="18">
        <v>14</v>
      </c>
      <c r="H6" s="19"/>
      <c r="I6" s="46"/>
      <c r="J6" s="46"/>
      <c r="K6" s="47"/>
      <c r="L6" s="47"/>
      <c r="M6" s="42"/>
      <c r="N6" s="31"/>
      <c r="O6" s="48"/>
      <c r="P6" s="49"/>
      <c r="Q6" s="55"/>
      <c r="R6" s="56"/>
      <c r="S6" s="56"/>
    </row>
    <row r="7" customHeight="1" spans="1:19">
      <c r="A7" s="21" t="s">
        <v>22</v>
      </c>
      <c r="B7" s="15">
        <v>45</v>
      </c>
      <c r="C7" s="16">
        <f t="shared" si="0"/>
        <v>6.75</v>
      </c>
      <c r="D7" s="18">
        <f t="shared" si="1"/>
        <v>4.5</v>
      </c>
      <c r="E7" s="18">
        <v>13</v>
      </c>
      <c r="F7" s="18">
        <v>13</v>
      </c>
      <c r="G7" s="18">
        <v>13</v>
      </c>
      <c r="H7" s="19"/>
      <c r="I7" s="46"/>
      <c r="J7" s="46"/>
      <c r="K7" s="47"/>
      <c r="L7" s="47"/>
      <c r="M7" s="42"/>
      <c r="N7" s="31"/>
      <c r="O7" s="48"/>
      <c r="P7" s="49"/>
      <c r="Q7" s="55"/>
      <c r="R7" s="56"/>
      <c r="S7" s="56"/>
    </row>
    <row r="8" customHeight="1" spans="1:19">
      <c r="A8" s="21" t="s">
        <v>23</v>
      </c>
      <c r="B8" s="15">
        <v>42</v>
      </c>
      <c r="C8" s="16">
        <f t="shared" si="0"/>
        <v>6.3</v>
      </c>
      <c r="D8" s="18">
        <f t="shared" si="1"/>
        <v>4.2</v>
      </c>
      <c r="E8" s="18">
        <v>12</v>
      </c>
      <c r="F8" s="18">
        <v>12</v>
      </c>
      <c r="G8" s="18">
        <v>12</v>
      </c>
      <c r="H8" s="19"/>
      <c r="I8" s="46"/>
      <c r="J8" s="46"/>
      <c r="K8" s="47"/>
      <c r="L8" s="47"/>
      <c r="M8" s="42"/>
      <c r="N8" s="31"/>
      <c r="O8" s="48"/>
      <c r="P8" s="49"/>
      <c r="Q8" s="55"/>
      <c r="R8" s="56"/>
      <c r="S8" s="56"/>
    </row>
    <row r="9" customHeight="1" spans="1:19">
      <c r="A9" s="21" t="s">
        <v>24</v>
      </c>
      <c r="B9" s="15">
        <v>42</v>
      </c>
      <c r="C9" s="16">
        <f t="shared" si="0"/>
        <v>6.3</v>
      </c>
      <c r="D9" s="18">
        <f t="shared" si="1"/>
        <v>4.2</v>
      </c>
      <c r="E9" s="18">
        <v>12</v>
      </c>
      <c r="F9" s="18">
        <v>12</v>
      </c>
      <c r="G9" s="18">
        <v>12</v>
      </c>
      <c r="H9" s="19"/>
      <c r="I9" s="46"/>
      <c r="J9" s="46"/>
      <c r="K9" s="47"/>
      <c r="L9" s="47"/>
      <c r="M9" s="42"/>
      <c r="N9" s="31"/>
      <c r="O9" s="48"/>
      <c r="P9" s="49"/>
      <c r="Q9" s="55"/>
      <c r="R9" s="56"/>
      <c r="S9" s="56"/>
    </row>
    <row r="10" customHeight="1" spans="1:19">
      <c r="A10" s="21" t="s">
        <v>25</v>
      </c>
      <c r="B10" s="15">
        <v>41</v>
      </c>
      <c r="C10" s="16">
        <f t="shared" si="0"/>
        <v>6.15</v>
      </c>
      <c r="D10" s="18">
        <f t="shared" si="1"/>
        <v>4.1</v>
      </c>
      <c r="E10" s="18">
        <v>12</v>
      </c>
      <c r="F10" s="18">
        <v>12</v>
      </c>
      <c r="G10" s="19">
        <v>12</v>
      </c>
      <c r="H10" s="19"/>
      <c r="I10" s="46"/>
      <c r="J10" s="46"/>
      <c r="K10" s="47"/>
      <c r="L10" s="47"/>
      <c r="M10" s="42"/>
      <c r="N10" s="31"/>
      <c r="O10" s="50"/>
      <c r="P10" s="49"/>
      <c r="Q10" s="55"/>
      <c r="R10" s="56"/>
      <c r="S10" s="56"/>
    </row>
    <row r="11" customHeight="1" spans="1:19">
      <c r="A11" s="21" t="s">
        <v>26</v>
      </c>
      <c r="B11" s="15">
        <v>41</v>
      </c>
      <c r="C11" s="16">
        <f t="shared" si="0"/>
        <v>6.15</v>
      </c>
      <c r="D11" s="18">
        <f t="shared" si="1"/>
        <v>4.1</v>
      </c>
      <c r="E11" s="18">
        <v>12</v>
      </c>
      <c r="F11" s="18">
        <v>12</v>
      </c>
      <c r="G11" s="18">
        <v>12</v>
      </c>
      <c r="H11" s="19"/>
      <c r="I11" s="46"/>
      <c r="J11" s="46"/>
      <c r="K11" s="47"/>
      <c r="L11" s="47"/>
      <c r="M11" s="42"/>
      <c r="N11" s="31"/>
      <c r="O11" s="50"/>
      <c r="P11" s="49"/>
      <c r="Q11" s="55"/>
      <c r="R11" s="56"/>
      <c r="S11" s="56"/>
    </row>
    <row r="12" customHeight="1" spans="1:19">
      <c r="A12" s="21" t="s">
        <v>27</v>
      </c>
      <c r="B12" s="15">
        <v>40</v>
      </c>
      <c r="C12" s="16">
        <f t="shared" si="0"/>
        <v>6</v>
      </c>
      <c r="D12" s="18">
        <f t="shared" si="1"/>
        <v>4</v>
      </c>
      <c r="E12" s="18">
        <v>12</v>
      </c>
      <c r="F12" s="18">
        <v>12</v>
      </c>
      <c r="G12" s="18">
        <v>12</v>
      </c>
      <c r="H12" s="19"/>
      <c r="I12" s="46"/>
      <c r="J12" s="46"/>
      <c r="K12" s="47"/>
      <c r="L12" s="47"/>
      <c r="M12" s="42"/>
      <c r="N12" s="31"/>
      <c r="O12" s="50"/>
      <c r="P12" s="49"/>
      <c r="Q12" s="55"/>
      <c r="R12" s="56"/>
      <c r="S12" s="56"/>
    </row>
    <row r="13" customHeight="1" spans="1:19">
      <c r="A13" s="21" t="s">
        <v>28</v>
      </c>
      <c r="B13" s="15">
        <v>31</v>
      </c>
      <c r="C13" s="16">
        <f t="shared" si="0"/>
        <v>4.65</v>
      </c>
      <c r="D13" s="18">
        <f t="shared" si="1"/>
        <v>3.1</v>
      </c>
      <c r="E13" s="18">
        <v>9</v>
      </c>
      <c r="F13" s="18">
        <v>9</v>
      </c>
      <c r="G13" s="18">
        <v>9</v>
      </c>
      <c r="H13" s="19"/>
      <c r="I13" s="46"/>
      <c r="J13" s="46"/>
      <c r="K13" s="47"/>
      <c r="L13" s="47"/>
      <c r="M13" s="42"/>
      <c r="N13" s="31"/>
      <c r="O13" s="50"/>
      <c r="P13" s="49"/>
      <c r="Q13" s="55"/>
      <c r="R13" s="56"/>
      <c r="S13" s="56"/>
    </row>
    <row r="14" customHeight="1" spans="1:19">
      <c r="A14" s="21" t="s">
        <v>29</v>
      </c>
      <c r="B14" s="15">
        <v>30</v>
      </c>
      <c r="C14" s="16">
        <f t="shared" si="0"/>
        <v>4.5</v>
      </c>
      <c r="D14" s="18">
        <f t="shared" si="1"/>
        <v>3</v>
      </c>
      <c r="E14" s="18">
        <v>9</v>
      </c>
      <c r="F14" s="18">
        <v>9</v>
      </c>
      <c r="G14" s="18">
        <v>9</v>
      </c>
      <c r="H14" s="19"/>
      <c r="I14" s="46"/>
      <c r="J14" s="46"/>
      <c r="K14" s="47"/>
      <c r="L14" s="47"/>
      <c r="M14" s="51"/>
      <c r="N14" s="31"/>
      <c r="O14" s="50"/>
      <c r="P14" s="49"/>
      <c r="Q14" s="55"/>
      <c r="R14" s="56"/>
      <c r="S14" s="56"/>
    </row>
    <row r="15" customHeight="1" spans="1:19">
      <c r="A15" s="21" t="s">
        <v>30</v>
      </c>
      <c r="B15" s="15">
        <v>10</v>
      </c>
      <c r="C15" s="16">
        <f t="shared" si="0"/>
        <v>1.5</v>
      </c>
      <c r="D15" s="18">
        <f t="shared" si="1"/>
        <v>1</v>
      </c>
      <c r="E15" s="18">
        <v>3</v>
      </c>
      <c r="F15" s="18">
        <v>3</v>
      </c>
      <c r="G15" s="18">
        <v>3</v>
      </c>
      <c r="H15" s="19"/>
      <c r="I15" s="46"/>
      <c r="J15" s="46"/>
      <c r="K15" s="47"/>
      <c r="L15" s="47"/>
      <c r="M15" s="51"/>
      <c r="N15" s="31"/>
      <c r="O15" s="50"/>
      <c r="P15" s="49"/>
      <c r="Q15" s="55"/>
      <c r="R15" s="56"/>
      <c r="S15" s="56"/>
    </row>
    <row r="16" customHeight="1" spans="1:19">
      <c r="A16" s="22" t="s">
        <v>31</v>
      </c>
      <c r="B16" s="15">
        <v>34</v>
      </c>
      <c r="C16" s="16">
        <f t="shared" si="0"/>
        <v>5.1</v>
      </c>
      <c r="D16" s="18">
        <f t="shared" si="1"/>
        <v>3.4</v>
      </c>
      <c r="E16" s="18">
        <v>10</v>
      </c>
      <c r="F16" s="18">
        <v>10</v>
      </c>
      <c r="G16" s="18">
        <v>10</v>
      </c>
      <c r="H16" s="19"/>
      <c r="I16" s="46"/>
      <c r="J16" s="46"/>
      <c r="K16" s="47"/>
      <c r="L16" s="47"/>
      <c r="M16" s="42"/>
      <c r="N16" s="31"/>
      <c r="O16" s="48"/>
      <c r="P16" s="49"/>
      <c r="Q16" s="55"/>
      <c r="R16" s="56"/>
      <c r="S16" s="56"/>
    </row>
    <row r="17" customHeight="1" spans="1:19">
      <c r="A17" s="23" t="s">
        <v>33</v>
      </c>
      <c r="B17" s="15">
        <v>32</v>
      </c>
      <c r="C17" s="16">
        <f t="shared" si="0"/>
        <v>4.8</v>
      </c>
      <c r="D17" s="17" t="s">
        <v>34</v>
      </c>
      <c r="E17" s="18">
        <v>9</v>
      </c>
      <c r="F17" s="18">
        <v>9</v>
      </c>
      <c r="G17" s="18">
        <v>9</v>
      </c>
      <c r="H17" s="19"/>
      <c r="I17" s="46"/>
      <c r="J17" s="46"/>
      <c r="K17" s="47"/>
      <c r="L17" s="47"/>
      <c r="M17" s="42"/>
      <c r="N17" s="31"/>
      <c r="O17" s="48"/>
      <c r="P17" s="49"/>
      <c r="Q17" s="55"/>
      <c r="R17" s="56"/>
      <c r="S17" s="56"/>
    </row>
    <row r="18" customHeight="1" spans="1:19">
      <c r="A18" s="22" t="s">
        <v>36</v>
      </c>
      <c r="B18" s="15">
        <v>33</v>
      </c>
      <c r="C18" s="16">
        <f t="shared" si="0"/>
        <v>4.95</v>
      </c>
      <c r="D18" s="18">
        <f t="shared" ref="D18:D24" si="2">B18*0.1</f>
        <v>3.3</v>
      </c>
      <c r="E18" s="18">
        <v>9</v>
      </c>
      <c r="F18" s="18">
        <v>9</v>
      </c>
      <c r="G18" s="18">
        <v>9</v>
      </c>
      <c r="H18" s="19"/>
      <c r="I18" s="46"/>
      <c r="J18" s="46"/>
      <c r="K18" s="47"/>
      <c r="L18" s="47"/>
      <c r="M18" s="42"/>
      <c r="N18" s="31"/>
      <c r="O18" s="48"/>
      <c r="P18" s="49"/>
      <c r="Q18" s="55"/>
      <c r="R18" s="56"/>
      <c r="S18" s="56"/>
    </row>
    <row r="19" customHeight="1" spans="1:19">
      <c r="A19" s="21" t="s">
        <v>32</v>
      </c>
      <c r="B19" s="15">
        <v>44</v>
      </c>
      <c r="C19" s="16">
        <f t="shared" si="0"/>
        <v>6.6</v>
      </c>
      <c r="D19" s="18">
        <f t="shared" si="2"/>
        <v>4.4</v>
      </c>
      <c r="E19" s="18">
        <v>13</v>
      </c>
      <c r="F19" s="18">
        <v>13</v>
      </c>
      <c r="G19" s="18">
        <v>13</v>
      </c>
      <c r="H19" s="19"/>
      <c r="I19" s="46"/>
      <c r="J19" s="46"/>
      <c r="K19" s="47"/>
      <c r="L19" s="47"/>
      <c r="M19" s="42"/>
      <c r="N19" s="31"/>
      <c r="O19" s="48"/>
      <c r="P19" s="49"/>
      <c r="Q19" s="55"/>
      <c r="R19" s="56"/>
      <c r="S19" s="56"/>
    </row>
    <row r="20" customHeight="1" spans="1:19">
      <c r="A20" s="14" t="s">
        <v>35</v>
      </c>
      <c r="B20" s="22">
        <v>39</v>
      </c>
      <c r="C20" s="16">
        <f t="shared" si="0"/>
        <v>5.85</v>
      </c>
      <c r="D20" s="17" t="s">
        <v>16</v>
      </c>
      <c r="E20" s="18">
        <v>11</v>
      </c>
      <c r="F20" s="18">
        <v>11</v>
      </c>
      <c r="G20" s="18">
        <v>11</v>
      </c>
      <c r="H20" s="19"/>
      <c r="I20" s="46"/>
      <c r="J20" s="46"/>
      <c r="K20" s="47"/>
      <c r="L20" s="47"/>
      <c r="M20" s="42"/>
      <c r="N20" s="31"/>
      <c r="O20" s="48"/>
      <c r="P20" s="49"/>
      <c r="Q20" s="55"/>
      <c r="R20" s="56"/>
      <c r="S20" s="56"/>
    </row>
    <row r="21" customHeight="1" spans="1:19">
      <c r="A21" s="21" t="s">
        <v>37</v>
      </c>
      <c r="B21" s="22">
        <v>43</v>
      </c>
      <c r="C21" s="16">
        <f t="shared" si="0"/>
        <v>6.45</v>
      </c>
      <c r="D21" s="18">
        <f t="shared" si="2"/>
        <v>4.3</v>
      </c>
      <c r="E21" s="18">
        <v>12</v>
      </c>
      <c r="F21" s="18">
        <v>12</v>
      </c>
      <c r="G21" s="18">
        <v>12</v>
      </c>
      <c r="H21" s="19"/>
      <c r="I21" s="46"/>
      <c r="J21" s="46"/>
      <c r="K21" s="47"/>
      <c r="L21" s="47"/>
      <c r="M21" s="42"/>
      <c r="N21" s="31"/>
      <c r="O21" s="48"/>
      <c r="P21" s="49"/>
      <c r="Q21" s="55"/>
      <c r="R21" s="56"/>
      <c r="S21" s="56"/>
    </row>
    <row r="22" customHeight="1" spans="1:19">
      <c r="A22" s="21" t="s">
        <v>38</v>
      </c>
      <c r="B22" s="22">
        <v>46</v>
      </c>
      <c r="C22" s="16">
        <f t="shared" si="0"/>
        <v>6.9</v>
      </c>
      <c r="D22" s="18">
        <f t="shared" si="2"/>
        <v>4.6</v>
      </c>
      <c r="E22" s="18">
        <v>13</v>
      </c>
      <c r="F22" s="18">
        <v>13</v>
      </c>
      <c r="G22" s="19">
        <v>13</v>
      </c>
      <c r="H22" s="19"/>
      <c r="I22" s="46"/>
      <c r="J22" s="46"/>
      <c r="K22" s="47"/>
      <c r="L22" s="47"/>
      <c r="M22" s="42"/>
      <c r="N22" s="31"/>
      <c r="O22" s="50"/>
      <c r="P22" s="49"/>
      <c r="Q22" s="55"/>
      <c r="R22" s="56"/>
      <c r="S22" s="56"/>
    </row>
    <row r="23" customHeight="1" spans="1:19">
      <c r="A23" s="21" t="s">
        <v>39</v>
      </c>
      <c r="B23" s="22">
        <v>30</v>
      </c>
      <c r="C23" s="16">
        <f t="shared" si="0"/>
        <v>4.5</v>
      </c>
      <c r="D23" s="18">
        <f t="shared" si="2"/>
        <v>3</v>
      </c>
      <c r="E23" s="18">
        <v>9</v>
      </c>
      <c r="F23" s="18">
        <v>9</v>
      </c>
      <c r="G23" s="18">
        <v>9</v>
      </c>
      <c r="H23" s="19"/>
      <c r="I23" s="46"/>
      <c r="J23" s="46"/>
      <c r="K23" s="47"/>
      <c r="L23" s="47"/>
      <c r="M23" s="42"/>
      <c r="N23" s="31"/>
      <c r="O23" s="50"/>
      <c r="P23" s="49"/>
      <c r="Q23" s="55"/>
      <c r="R23" s="56"/>
      <c r="S23" s="56"/>
    </row>
    <row r="24" customHeight="1" spans="1:19">
      <c r="A24" s="22" t="s">
        <v>43</v>
      </c>
      <c r="B24" s="20">
        <v>46</v>
      </c>
      <c r="C24" s="16">
        <f t="shared" si="0"/>
        <v>6.9</v>
      </c>
      <c r="D24" s="18">
        <f t="shared" si="2"/>
        <v>4.6</v>
      </c>
      <c r="E24" s="18">
        <v>13</v>
      </c>
      <c r="F24" s="18">
        <v>13</v>
      </c>
      <c r="G24" s="18">
        <v>13</v>
      </c>
      <c r="H24" s="19"/>
      <c r="I24" s="46"/>
      <c r="J24" s="46"/>
      <c r="K24" s="47"/>
      <c r="L24" s="47"/>
      <c r="M24" s="42"/>
      <c r="N24" s="31"/>
      <c r="O24" s="50"/>
      <c r="P24" s="49"/>
      <c r="Q24" s="55"/>
      <c r="R24" s="56"/>
      <c r="S24" s="56"/>
    </row>
    <row r="25" customHeight="1" spans="1:19">
      <c r="A25" s="23" t="s">
        <v>45</v>
      </c>
      <c r="B25" s="20">
        <v>42</v>
      </c>
      <c r="C25" s="16">
        <f t="shared" si="0"/>
        <v>6.3</v>
      </c>
      <c r="D25" s="17" t="s">
        <v>46</v>
      </c>
      <c r="E25" s="18">
        <v>12</v>
      </c>
      <c r="F25" s="18">
        <v>12</v>
      </c>
      <c r="G25" s="19">
        <v>12</v>
      </c>
      <c r="H25" s="19"/>
      <c r="I25" s="46"/>
      <c r="J25" s="46"/>
      <c r="K25" s="42"/>
      <c r="L25" s="42"/>
      <c r="M25" s="42"/>
      <c r="N25" s="42"/>
      <c r="O25" s="42"/>
      <c r="P25" s="42"/>
      <c r="Q25" s="55"/>
      <c r="R25" s="56"/>
      <c r="S25" s="56"/>
    </row>
    <row r="26" customHeight="1" spans="1:10">
      <c r="A26" s="22" t="s">
        <v>48</v>
      </c>
      <c r="B26" s="20">
        <v>44</v>
      </c>
      <c r="C26" s="16">
        <f t="shared" si="0"/>
        <v>6.6</v>
      </c>
      <c r="D26" s="18">
        <f t="shared" ref="D26:D38" si="3">B26*0.1</f>
        <v>4.4</v>
      </c>
      <c r="E26" s="18">
        <v>13</v>
      </c>
      <c r="F26" s="18">
        <v>13</v>
      </c>
      <c r="G26" s="18">
        <v>13</v>
      </c>
      <c r="H26" s="19"/>
      <c r="I26" s="46"/>
      <c r="J26" s="46"/>
    </row>
    <row r="27" customHeight="1" spans="1:10">
      <c r="A27" s="22" t="s">
        <v>50</v>
      </c>
      <c r="B27" s="20">
        <v>45</v>
      </c>
      <c r="C27" s="16">
        <f t="shared" si="0"/>
        <v>6.75</v>
      </c>
      <c r="D27" s="18">
        <f t="shared" si="3"/>
        <v>4.5</v>
      </c>
      <c r="E27" s="18">
        <v>13</v>
      </c>
      <c r="F27" s="18">
        <v>13</v>
      </c>
      <c r="G27" s="18">
        <v>13</v>
      </c>
      <c r="H27" s="19"/>
      <c r="I27" s="46"/>
      <c r="J27" s="46"/>
    </row>
    <row r="28" customHeight="1" spans="1:10">
      <c r="A28" s="21" t="s">
        <v>40</v>
      </c>
      <c r="B28" s="22">
        <v>31</v>
      </c>
      <c r="C28" s="16">
        <f t="shared" si="0"/>
        <v>4.65</v>
      </c>
      <c r="D28" s="18">
        <f t="shared" si="3"/>
        <v>3.1</v>
      </c>
      <c r="E28" s="18">
        <v>9</v>
      </c>
      <c r="F28" s="18">
        <v>9</v>
      </c>
      <c r="G28" s="19">
        <v>9</v>
      </c>
      <c r="H28" s="19"/>
      <c r="I28" s="46"/>
      <c r="J28" s="46"/>
    </row>
    <row r="29" ht="24" customHeight="1" spans="1:10">
      <c r="A29" s="21" t="s">
        <v>41</v>
      </c>
      <c r="B29" s="22">
        <v>25</v>
      </c>
      <c r="C29" s="16">
        <f t="shared" si="0"/>
        <v>3.75</v>
      </c>
      <c r="D29" s="24">
        <f t="shared" si="3"/>
        <v>2.5</v>
      </c>
      <c r="E29" s="24">
        <v>7</v>
      </c>
      <c r="F29" s="24">
        <v>7</v>
      </c>
      <c r="G29" s="24">
        <v>7</v>
      </c>
      <c r="H29" s="19"/>
      <c r="I29" s="46"/>
      <c r="J29" s="46"/>
    </row>
    <row r="30" customHeight="1" spans="1:10">
      <c r="A30" s="21" t="s">
        <v>42</v>
      </c>
      <c r="B30" s="22">
        <v>40</v>
      </c>
      <c r="C30" s="16">
        <f t="shared" si="0"/>
        <v>6</v>
      </c>
      <c r="D30" s="18">
        <f t="shared" si="3"/>
        <v>4</v>
      </c>
      <c r="E30" s="18">
        <v>12</v>
      </c>
      <c r="F30" s="18">
        <v>12</v>
      </c>
      <c r="G30" s="18">
        <v>12</v>
      </c>
      <c r="H30" s="19"/>
      <c r="I30" s="46"/>
      <c r="J30" s="46"/>
    </row>
    <row r="31" customHeight="1" spans="1:10">
      <c r="A31" s="21" t="s">
        <v>44</v>
      </c>
      <c r="B31" s="18">
        <v>40</v>
      </c>
      <c r="C31" s="18">
        <f t="shared" si="0"/>
        <v>6</v>
      </c>
      <c r="D31" s="19">
        <f t="shared" si="3"/>
        <v>4</v>
      </c>
      <c r="E31" s="18">
        <v>12</v>
      </c>
      <c r="F31" s="18">
        <v>12</v>
      </c>
      <c r="G31" s="19">
        <v>12</v>
      </c>
      <c r="H31" s="19"/>
      <c r="I31" s="46"/>
      <c r="J31" s="46"/>
    </row>
    <row r="32" customHeight="1" spans="1:10">
      <c r="A32" s="21" t="s">
        <v>47</v>
      </c>
      <c r="B32" s="18">
        <v>40</v>
      </c>
      <c r="C32" s="18">
        <f t="shared" si="0"/>
        <v>6</v>
      </c>
      <c r="D32" s="18">
        <f t="shared" si="3"/>
        <v>4</v>
      </c>
      <c r="E32" s="18">
        <v>12</v>
      </c>
      <c r="F32" s="18">
        <v>12</v>
      </c>
      <c r="G32" s="18">
        <v>12</v>
      </c>
      <c r="H32" s="25"/>
      <c r="I32" s="25"/>
      <c r="J32" s="25"/>
    </row>
    <row r="33" customHeight="1" spans="1:10">
      <c r="A33" s="21" t="s">
        <v>52</v>
      </c>
      <c r="B33" s="18">
        <v>45</v>
      </c>
      <c r="C33" s="18">
        <f t="shared" si="0"/>
        <v>6.75</v>
      </c>
      <c r="D33" s="18">
        <f t="shared" si="3"/>
        <v>4.5</v>
      </c>
      <c r="E33" s="18">
        <v>13</v>
      </c>
      <c r="F33" s="18">
        <v>13</v>
      </c>
      <c r="G33" s="18">
        <v>13</v>
      </c>
      <c r="H33" s="25"/>
      <c r="I33" s="25"/>
      <c r="J33" s="25"/>
    </row>
    <row r="34" customHeight="1" spans="1:10">
      <c r="A34" s="21" t="s">
        <v>53</v>
      </c>
      <c r="B34" s="18">
        <v>40</v>
      </c>
      <c r="C34" s="18">
        <f t="shared" si="0"/>
        <v>6</v>
      </c>
      <c r="D34" s="19">
        <f t="shared" si="3"/>
        <v>4</v>
      </c>
      <c r="E34" s="18">
        <v>12</v>
      </c>
      <c r="F34" s="18">
        <v>12</v>
      </c>
      <c r="G34" s="19">
        <v>12</v>
      </c>
      <c r="H34" s="25"/>
      <c r="I34" s="25"/>
      <c r="J34" s="25"/>
    </row>
    <row r="35" customHeight="1" spans="1:10">
      <c r="A35" s="21" t="s">
        <v>54</v>
      </c>
      <c r="B35" s="18">
        <v>39</v>
      </c>
      <c r="C35" s="18">
        <f t="shared" si="0"/>
        <v>5.85</v>
      </c>
      <c r="D35" s="18">
        <f t="shared" si="3"/>
        <v>3.9</v>
      </c>
      <c r="E35" s="18">
        <v>11</v>
      </c>
      <c r="F35" s="18">
        <v>11</v>
      </c>
      <c r="G35" s="18">
        <v>11</v>
      </c>
      <c r="H35" s="25"/>
      <c r="I35" s="25"/>
      <c r="J35" s="25"/>
    </row>
    <row r="36" customHeight="1" spans="1:10">
      <c r="A36" s="21" t="s">
        <v>55</v>
      </c>
      <c r="B36" s="18">
        <v>39</v>
      </c>
      <c r="C36" s="18">
        <f t="shared" si="0"/>
        <v>5.85</v>
      </c>
      <c r="D36" s="18">
        <f t="shared" si="3"/>
        <v>3.9</v>
      </c>
      <c r="E36" s="18">
        <v>11</v>
      </c>
      <c r="F36" s="18">
        <v>11</v>
      </c>
      <c r="G36" s="18">
        <v>11</v>
      </c>
      <c r="H36" s="25"/>
      <c r="I36" s="25"/>
      <c r="J36" s="25"/>
    </row>
    <row r="37" customHeight="1" spans="1:10">
      <c r="A37" s="21" t="s">
        <v>56</v>
      </c>
      <c r="B37" s="18">
        <v>39</v>
      </c>
      <c r="C37" s="18">
        <f t="shared" si="0"/>
        <v>5.85</v>
      </c>
      <c r="D37" s="19">
        <f t="shared" si="3"/>
        <v>3.9</v>
      </c>
      <c r="E37" s="18">
        <v>11</v>
      </c>
      <c r="F37" s="18">
        <v>11</v>
      </c>
      <c r="G37" s="19">
        <v>11</v>
      </c>
      <c r="H37" s="25"/>
      <c r="I37" s="25"/>
      <c r="J37" s="25"/>
    </row>
    <row r="38" customHeight="1" spans="1:10">
      <c r="A38" s="26" t="s">
        <v>57</v>
      </c>
      <c r="B38" s="27">
        <v>39</v>
      </c>
      <c r="C38" s="27">
        <f t="shared" si="0"/>
        <v>5.85</v>
      </c>
      <c r="D38" s="27">
        <f t="shared" si="3"/>
        <v>3.9</v>
      </c>
      <c r="E38" s="27">
        <v>11</v>
      </c>
      <c r="F38" s="27">
        <v>11</v>
      </c>
      <c r="G38" s="27">
        <v>11</v>
      </c>
      <c r="H38" s="28"/>
      <c r="I38" s="28"/>
      <c r="J38" s="28"/>
    </row>
    <row r="39" ht="25" customHeight="1" spans="1:10">
      <c r="A39" s="29" t="s">
        <v>58</v>
      </c>
      <c r="B39" s="29"/>
      <c r="C39" s="29"/>
      <c r="D39" s="29"/>
      <c r="E39" s="29"/>
      <c r="F39" s="29"/>
      <c r="G39" s="29"/>
      <c r="H39" s="29"/>
      <c r="I39" s="29"/>
      <c r="J39" s="29"/>
    </row>
    <row r="40" customHeight="1" spans="1:10">
      <c r="A40" s="30"/>
      <c r="B40" s="31"/>
      <c r="C40" s="31"/>
      <c r="D40" s="31"/>
      <c r="E40" s="31"/>
      <c r="F40" s="31"/>
      <c r="G40" s="31"/>
      <c r="H40" s="31"/>
      <c r="I40" s="31"/>
      <c r="J40" s="31"/>
    </row>
    <row r="41" customHeight="1" spans="1:12">
      <c r="A41" s="13" t="s">
        <v>60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</row>
    <row r="42" customHeight="1" spans="1:12">
      <c r="A42" s="2" t="s">
        <v>2</v>
      </c>
      <c r="B42" s="4" t="s">
        <v>3</v>
      </c>
      <c r="C42" s="33" t="s">
        <v>61</v>
      </c>
      <c r="D42" s="33" t="s">
        <v>62</v>
      </c>
      <c r="E42" s="33" t="s">
        <v>63</v>
      </c>
      <c r="F42" s="33" t="s">
        <v>64</v>
      </c>
      <c r="G42" s="33" t="s">
        <v>65</v>
      </c>
      <c r="H42" s="33" t="s">
        <v>66</v>
      </c>
      <c r="I42" s="52" t="s">
        <v>10</v>
      </c>
      <c r="J42" s="52"/>
      <c r="K42" s="52"/>
      <c r="L42" s="52"/>
    </row>
    <row r="43" ht="20.4" customHeight="1" spans="1:12">
      <c r="A43" s="3"/>
      <c r="B43" s="9"/>
      <c r="C43" s="15" t="s">
        <v>67</v>
      </c>
      <c r="D43" s="15"/>
      <c r="E43" s="15"/>
      <c r="F43" s="15"/>
      <c r="G43" s="33"/>
      <c r="H43" s="33"/>
      <c r="I43" s="52"/>
      <c r="J43" s="52"/>
      <c r="K43" s="52"/>
      <c r="L43" s="52"/>
    </row>
    <row r="44" customHeight="1" spans="1:12">
      <c r="A44" s="34" t="s">
        <v>15</v>
      </c>
      <c r="B44" s="15">
        <v>39</v>
      </c>
      <c r="C44" s="35">
        <f>B44*0.1</f>
        <v>3.9</v>
      </c>
      <c r="D44" s="35"/>
      <c r="E44" s="35"/>
      <c r="F44" s="35"/>
      <c r="G44" s="15" t="s">
        <v>68</v>
      </c>
      <c r="H44" s="15" t="s">
        <v>68</v>
      </c>
      <c r="I44" s="53" t="s">
        <v>69</v>
      </c>
      <c r="J44" s="54"/>
      <c r="K44" s="54"/>
      <c r="L44" s="54"/>
    </row>
    <row r="45" customHeight="1" spans="1:12">
      <c r="A45" s="34" t="s">
        <v>20</v>
      </c>
      <c r="B45" s="15">
        <v>50</v>
      </c>
      <c r="C45" s="35">
        <f t="shared" ref="C45:C78" si="4">B45*0.1</f>
        <v>5</v>
      </c>
      <c r="D45" s="35"/>
      <c r="E45" s="35"/>
      <c r="F45" s="35"/>
      <c r="G45" s="15"/>
      <c r="H45" s="15"/>
      <c r="I45" s="54"/>
      <c r="J45" s="54"/>
      <c r="K45" s="54"/>
      <c r="L45" s="54"/>
    </row>
    <row r="46" customHeight="1" spans="1:12">
      <c r="A46" s="34" t="s">
        <v>21</v>
      </c>
      <c r="B46" s="15">
        <v>48</v>
      </c>
      <c r="C46" s="35">
        <f t="shared" si="4"/>
        <v>4.8</v>
      </c>
      <c r="D46" s="35"/>
      <c r="E46" s="35"/>
      <c r="F46" s="35"/>
      <c r="G46" s="15"/>
      <c r="H46" s="15"/>
      <c r="I46" s="54"/>
      <c r="J46" s="54"/>
      <c r="K46" s="54"/>
      <c r="L46" s="54"/>
    </row>
    <row r="47" customHeight="1" spans="1:12">
      <c r="A47" s="34" t="s">
        <v>22</v>
      </c>
      <c r="B47" s="15">
        <v>45</v>
      </c>
      <c r="C47" s="35">
        <f t="shared" si="4"/>
        <v>4.5</v>
      </c>
      <c r="D47" s="35"/>
      <c r="E47" s="35"/>
      <c r="F47" s="35"/>
      <c r="G47" s="15"/>
      <c r="H47" s="15"/>
      <c r="I47" s="54"/>
      <c r="J47" s="54"/>
      <c r="K47" s="54"/>
      <c r="L47" s="54"/>
    </row>
    <row r="48" customHeight="1" spans="1:12">
      <c r="A48" s="34" t="s">
        <v>23</v>
      </c>
      <c r="B48" s="15">
        <v>42</v>
      </c>
      <c r="C48" s="35">
        <f t="shared" si="4"/>
        <v>4.2</v>
      </c>
      <c r="D48" s="35"/>
      <c r="E48" s="35"/>
      <c r="F48" s="35"/>
      <c r="G48" s="15"/>
      <c r="H48" s="15"/>
      <c r="I48" s="54"/>
      <c r="J48" s="54"/>
      <c r="K48" s="54"/>
      <c r="L48" s="54"/>
    </row>
    <row r="49" customHeight="1" spans="1:12">
      <c r="A49" s="34" t="s">
        <v>24</v>
      </c>
      <c r="B49" s="15">
        <v>42</v>
      </c>
      <c r="C49" s="35">
        <f t="shared" si="4"/>
        <v>4.2</v>
      </c>
      <c r="D49" s="35"/>
      <c r="E49" s="35"/>
      <c r="F49" s="35"/>
      <c r="G49" s="15"/>
      <c r="H49" s="15"/>
      <c r="I49" s="54"/>
      <c r="J49" s="54"/>
      <c r="K49" s="54"/>
      <c r="L49" s="54"/>
    </row>
    <row r="50" customHeight="1" spans="1:12">
      <c r="A50" s="34" t="s">
        <v>25</v>
      </c>
      <c r="B50" s="15">
        <v>41</v>
      </c>
      <c r="C50" s="35">
        <f t="shared" si="4"/>
        <v>4.1</v>
      </c>
      <c r="D50" s="35"/>
      <c r="E50" s="35"/>
      <c r="F50" s="35"/>
      <c r="G50" s="15"/>
      <c r="H50" s="15"/>
      <c r="I50" s="54"/>
      <c r="J50" s="54"/>
      <c r="K50" s="54"/>
      <c r="L50" s="54"/>
    </row>
    <row r="51" customHeight="1" spans="1:12">
      <c r="A51" s="34" t="s">
        <v>26</v>
      </c>
      <c r="B51" s="15">
        <v>41</v>
      </c>
      <c r="C51" s="35">
        <f t="shared" si="4"/>
        <v>4.1</v>
      </c>
      <c r="D51" s="35"/>
      <c r="E51" s="35"/>
      <c r="F51" s="35"/>
      <c r="G51" s="15"/>
      <c r="H51" s="15"/>
      <c r="I51" s="54"/>
      <c r="J51" s="54"/>
      <c r="K51" s="54"/>
      <c r="L51" s="54"/>
    </row>
    <row r="52" customHeight="1" spans="1:12">
      <c r="A52" s="34" t="s">
        <v>27</v>
      </c>
      <c r="B52" s="15">
        <v>40</v>
      </c>
      <c r="C52" s="35">
        <f t="shared" si="4"/>
        <v>4</v>
      </c>
      <c r="D52" s="35"/>
      <c r="E52" s="35"/>
      <c r="F52" s="35"/>
      <c r="G52" s="15"/>
      <c r="H52" s="15"/>
      <c r="I52" s="54"/>
      <c r="J52" s="54"/>
      <c r="K52" s="54"/>
      <c r="L52" s="54"/>
    </row>
    <row r="53" customHeight="1" spans="1:12">
      <c r="A53" s="34" t="s">
        <v>28</v>
      </c>
      <c r="B53" s="15">
        <v>31</v>
      </c>
      <c r="C53" s="35">
        <f t="shared" si="4"/>
        <v>3.1</v>
      </c>
      <c r="D53" s="35"/>
      <c r="E53" s="35"/>
      <c r="F53" s="35"/>
      <c r="G53" s="15"/>
      <c r="H53" s="15"/>
      <c r="I53" s="54"/>
      <c r="J53" s="54"/>
      <c r="K53" s="54"/>
      <c r="L53" s="54"/>
    </row>
    <row r="54" customHeight="1" spans="1:12">
      <c r="A54" s="34" t="s">
        <v>29</v>
      </c>
      <c r="B54" s="15">
        <v>30</v>
      </c>
      <c r="C54" s="35">
        <f t="shared" si="4"/>
        <v>3</v>
      </c>
      <c r="D54" s="35"/>
      <c r="E54" s="35"/>
      <c r="F54" s="35"/>
      <c r="G54" s="15"/>
      <c r="H54" s="15"/>
      <c r="I54" s="54"/>
      <c r="J54" s="54"/>
      <c r="K54" s="54"/>
      <c r="L54" s="54"/>
    </row>
    <row r="55" customHeight="1" spans="1:12">
      <c r="A55" s="34" t="s">
        <v>30</v>
      </c>
      <c r="B55" s="15">
        <v>10</v>
      </c>
      <c r="C55" s="35">
        <f t="shared" si="4"/>
        <v>1</v>
      </c>
      <c r="D55" s="35"/>
      <c r="E55" s="35"/>
      <c r="F55" s="35"/>
      <c r="G55" s="15"/>
      <c r="H55" s="15"/>
      <c r="I55" s="54"/>
      <c r="J55" s="54"/>
      <c r="K55" s="54"/>
      <c r="L55" s="54"/>
    </row>
    <row r="56" customHeight="1" spans="1:12">
      <c r="A56" s="36" t="s">
        <v>31</v>
      </c>
      <c r="B56" s="15">
        <v>34</v>
      </c>
      <c r="C56" s="35">
        <f t="shared" si="4"/>
        <v>3.4</v>
      </c>
      <c r="D56" s="35"/>
      <c r="E56" s="35"/>
      <c r="F56" s="35"/>
      <c r="G56" s="15"/>
      <c r="H56" s="15"/>
      <c r="I56" s="54"/>
      <c r="J56" s="54"/>
      <c r="K56" s="54"/>
      <c r="L56" s="54"/>
    </row>
    <row r="57" ht="25" customHeight="1" spans="1:12">
      <c r="A57" s="36" t="s">
        <v>33</v>
      </c>
      <c r="B57" s="15">
        <v>32</v>
      </c>
      <c r="C57" s="35">
        <f t="shared" si="4"/>
        <v>3.2</v>
      </c>
      <c r="D57" s="35"/>
      <c r="E57" s="35"/>
      <c r="F57" s="35"/>
      <c r="G57" s="15"/>
      <c r="H57" s="15"/>
      <c r="I57" s="54"/>
      <c r="J57" s="54"/>
      <c r="K57" s="54"/>
      <c r="L57" s="54"/>
    </row>
    <row r="58" customHeight="1" spans="1:12">
      <c r="A58" s="36" t="s">
        <v>36</v>
      </c>
      <c r="B58" s="15">
        <v>33</v>
      </c>
      <c r="C58" s="35">
        <f t="shared" si="4"/>
        <v>3.3</v>
      </c>
      <c r="D58" s="35"/>
      <c r="E58" s="35"/>
      <c r="F58" s="35"/>
      <c r="G58" s="15"/>
      <c r="H58" s="15"/>
      <c r="I58" s="54"/>
      <c r="J58" s="54"/>
      <c r="K58" s="54"/>
      <c r="L58" s="54"/>
    </row>
    <row r="59" customHeight="1" spans="1:12">
      <c r="A59" s="34" t="s">
        <v>32</v>
      </c>
      <c r="B59" s="15">
        <v>44</v>
      </c>
      <c r="C59" s="35">
        <f t="shared" si="4"/>
        <v>4.4</v>
      </c>
      <c r="D59" s="35"/>
      <c r="E59" s="35"/>
      <c r="F59" s="35"/>
      <c r="G59" s="15"/>
      <c r="H59" s="15"/>
      <c r="I59" s="54"/>
      <c r="J59" s="54"/>
      <c r="K59" s="54"/>
      <c r="L59" s="54"/>
    </row>
    <row r="60" customHeight="1" spans="1:12">
      <c r="A60" s="34" t="s">
        <v>35</v>
      </c>
      <c r="B60" s="22">
        <v>39</v>
      </c>
      <c r="C60" s="35">
        <f t="shared" si="4"/>
        <v>3.9</v>
      </c>
      <c r="D60" s="35"/>
      <c r="E60" s="35"/>
      <c r="F60" s="35"/>
      <c r="G60" s="15"/>
      <c r="H60" s="15"/>
      <c r="I60" s="54"/>
      <c r="J60" s="54"/>
      <c r="K60" s="54"/>
      <c r="L60" s="54"/>
    </row>
    <row r="61" customHeight="1" spans="1:12">
      <c r="A61" s="34" t="s">
        <v>37</v>
      </c>
      <c r="B61" s="22">
        <v>43</v>
      </c>
      <c r="C61" s="35">
        <f t="shared" si="4"/>
        <v>4.3</v>
      </c>
      <c r="D61" s="35"/>
      <c r="E61" s="35"/>
      <c r="F61" s="35"/>
      <c r="G61" s="15"/>
      <c r="H61" s="15"/>
      <c r="I61" s="54"/>
      <c r="J61" s="54"/>
      <c r="K61" s="54"/>
      <c r="L61" s="54"/>
    </row>
    <row r="62" customHeight="1" spans="1:12">
      <c r="A62" s="34" t="s">
        <v>38</v>
      </c>
      <c r="B62" s="22">
        <v>46</v>
      </c>
      <c r="C62" s="35">
        <f t="shared" si="4"/>
        <v>4.6</v>
      </c>
      <c r="D62" s="35"/>
      <c r="E62" s="35"/>
      <c r="F62" s="35"/>
      <c r="G62" s="15"/>
      <c r="H62" s="15"/>
      <c r="I62" s="54"/>
      <c r="J62" s="54"/>
      <c r="K62" s="54"/>
      <c r="L62" s="54"/>
    </row>
    <row r="63" customHeight="1" spans="1:12">
      <c r="A63" s="34" t="s">
        <v>39</v>
      </c>
      <c r="B63" s="22">
        <v>30</v>
      </c>
      <c r="C63" s="35">
        <f t="shared" si="4"/>
        <v>3</v>
      </c>
      <c r="D63" s="35"/>
      <c r="E63" s="35"/>
      <c r="F63" s="35"/>
      <c r="G63" s="15"/>
      <c r="H63" s="15"/>
      <c r="I63" s="54"/>
      <c r="J63" s="54"/>
      <c r="K63" s="54"/>
      <c r="L63" s="54"/>
    </row>
    <row r="64" customHeight="1" spans="1:12">
      <c r="A64" s="36" t="s">
        <v>43</v>
      </c>
      <c r="B64" s="20">
        <v>46</v>
      </c>
      <c r="C64" s="35">
        <f t="shared" si="4"/>
        <v>4.6</v>
      </c>
      <c r="D64" s="35"/>
      <c r="E64" s="35"/>
      <c r="F64" s="35"/>
      <c r="G64" s="15"/>
      <c r="H64" s="15"/>
      <c r="I64" s="54"/>
      <c r="J64" s="54"/>
      <c r="K64" s="54"/>
      <c r="L64" s="54"/>
    </row>
    <row r="65" customHeight="1" spans="1:12">
      <c r="A65" s="36" t="s">
        <v>45</v>
      </c>
      <c r="B65" s="20">
        <v>42</v>
      </c>
      <c r="C65" s="35">
        <f t="shared" si="4"/>
        <v>4.2</v>
      </c>
      <c r="D65" s="35"/>
      <c r="E65" s="35"/>
      <c r="F65" s="35"/>
      <c r="G65" s="15"/>
      <c r="H65" s="15"/>
      <c r="I65" s="54"/>
      <c r="J65" s="54"/>
      <c r="K65" s="54"/>
      <c r="L65" s="54"/>
    </row>
    <row r="66" customHeight="1" spans="1:12">
      <c r="A66" s="22" t="s">
        <v>48</v>
      </c>
      <c r="B66" s="20">
        <v>44</v>
      </c>
      <c r="C66" s="35">
        <f t="shared" si="4"/>
        <v>4.4</v>
      </c>
      <c r="D66" s="35"/>
      <c r="E66" s="35"/>
      <c r="F66" s="35"/>
      <c r="G66" s="15"/>
      <c r="H66" s="15"/>
      <c r="I66" s="54"/>
      <c r="J66" s="54"/>
      <c r="K66" s="54"/>
      <c r="L66" s="54"/>
    </row>
    <row r="67" customHeight="1" spans="1:12">
      <c r="A67" s="22" t="s">
        <v>50</v>
      </c>
      <c r="B67" s="20">
        <v>45</v>
      </c>
      <c r="C67" s="35">
        <f t="shared" si="4"/>
        <v>4.5</v>
      </c>
      <c r="D67" s="35"/>
      <c r="E67" s="35"/>
      <c r="F67" s="35"/>
      <c r="G67" s="15"/>
      <c r="H67" s="15"/>
      <c r="I67" s="54"/>
      <c r="J67" s="54"/>
      <c r="K67" s="54"/>
      <c r="L67" s="54"/>
    </row>
    <row r="68" customHeight="1" spans="1:12">
      <c r="A68" s="21" t="s">
        <v>40</v>
      </c>
      <c r="B68" s="22">
        <v>31</v>
      </c>
      <c r="C68" s="35">
        <f t="shared" si="4"/>
        <v>3.1</v>
      </c>
      <c r="D68" s="35"/>
      <c r="E68" s="35"/>
      <c r="F68" s="35"/>
      <c r="G68" s="15"/>
      <c r="H68" s="15"/>
      <c r="I68" s="54"/>
      <c r="J68" s="54"/>
      <c r="K68" s="54"/>
      <c r="L68" s="54"/>
    </row>
    <row r="69" customHeight="1" spans="1:12">
      <c r="A69" s="21" t="s">
        <v>41</v>
      </c>
      <c r="B69" s="22">
        <v>25</v>
      </c>
      <c r="C69" s="35">
        <f t="shared" si="4"/>
        <v>2.5</v>
      </c>
      <c r="D69" s="35"/>
      <c r="E69" s="35"/>
      <c r="F69" s="35"/>
      <c r="G69" s="15"/>
      <c r="H69" s="15"/>
      <c r="I69" s="54"/>
      <c r="J69" s="54"/>
      <c r="K69" s="54"/>
      <c r="L69" s="54"/>
    </row>
    <row r="70" customHeight="1" spans="1:12">
      <c r="A70" s="21" t="s">
        <v>42</v>
      </c>
      <c r="B70" s="22">
        <v>40</v>
      </c>
      <c r="C70" s="35">
        <f t="shared" si="4"/>
        <v>4</v>
      </c>
      <c r="D70" s="35"/>
      <c r="E70" s="35"/>
      <c r="F70" s="35"/>
      <c r="G70" s="15"/>
      <c r="H70" s="15"/>
      <c r="I70" s="54"/>
      <c r="J70" s="54"/>
      <c r="K70" s="54"/>
      <c r="L70" s="54"/>
    </row>
    <row r="71" customHeight="1" spans="1:12">
      <c r="A71" s="21" t="s">
        <v>44</v>
      </c>
      <c r="B71" s="18">
        <v>40</v>
      </c>
      <c r="C71" s="35">
        <f t="shared" si="4"/>
        <v>4</v>
      </c>
      <c r="D71" s="35"/>
      <c r="E71" s="35"/>
      <c r="F71" s="35"/>
      <c r="G71" s="15"/>
      <c r="H71" s="15"/>
      <c r="I71" s="54"/>
      <c r="J71" s="54"/>
      <c r="K71" s="54"/>
      <c r="L71" s="54"/>
    </row>
    <row r="72" customHeight="1" spans="1:12">
      <c r="A72" s="21" t="s">
        <v>47</v>
      </c>
      <c r="B72" s="18">
        <v>40</v>
      </c>
      <c r="C72" s="35">
        <f t="shared" si="4"/>
        <v>4</v>
      </c>
      <c r="D72" s="35"/>
      <c r="E72" s="35"/>
      <c r="F72" s="35"/>
      <c r="G72" s="15"/>
      <c r="H72" s="15"/>
      <c r="I72" s="54"/>
      <c r="J72" s="54"/>
      <c r="K72" s="54"/>
      <c r="L72" s="54"/>
    </row>
    <row r="73" customHeight="1" spans="1:12">
      <c r="A73" s="21" t="s">
        <v>52</v>
      </c>
      <c r="B73" s="18">
        <v>45</v>
      </c>
      <c r="C73" s="35">
        <f t="shared" si="4"/>
        <v>4.5</v>
      </c>
      <c r="D73" s="35"/>
      <c r="E73" s="35"/>
      <c r="F73" s="35"/>
      <c r="G73" s="15"/>
      <c r="H73" s="15"/>
      <c r="I73" s="54"/>
      <c r="J73" s="54"/>
      <c r="K73" s="54"/>
      <c r="L73" s="54"/>
    </row>
    <row r="74" customHeight="1" spans="1:12">
      <c r="A74" s="21" t="s">
        <v>53</v>
      </c>
      <c r="B74" s="18">
        <v>40</v>
      </c>
      <c r="C74" s="35">
        <f t="shared" si="4"/>
        <v>4</v>
      </c>
      <c r="D74" s="35"/>
      <c r="E74" s="35"/>
      <c r="F74" s="35"/>
      <c r="G74" s="15"/>
      <c r="H74" s="15"/>
      <c r="I74" s="54"/>
      <c r="J74" s="54"/>
      <c r="K74" s="54"/>
      <c r="L74" s="54"/>
    </row>
    <row r="75" customHeight="1" spans="1:12">
      <c r="A75" s="21" t="s">
        <v>54</v>
      </c>
      <c r="B75" s="18">
        <v>39</v>
      </c>
      <c r="C75" s="35">
        <f t="shared" si="4"/>
        <v>3.9</v>
      </c>
      <c r="D75" s="35"/>
      <c r="E75" s="35"/>
      <c r="F75" s="35"/>
      <c r="G75" s="15"/>
      <c r="H75" s="15"/>
      <c r="I75" s="54"/>
      <c r="J75" s="54"/>
      <c r="K75" s="54"/>
      <c r="L75" s="54"/>
    </row>
    <row r="76" customHeight="1" spans="1:12">
      <c r="A76" s="21" t="s">
        <v>55</v>
      </c>
      <c r="B76" s="18">
        <v>39</v>
      </c>
      <c r="C76" s="35">
        <f t="shared" si="4"/>
        <v>3.9</v>
      </c>
      <c r="D76" s="35"/>
      <c r="E76" s="35"/>
      <c r="F76" s="35"/>
      <c r="G76" s="15"/>
      <c r="H76" s="15"/>
      <c r="I76" s="54"/>
      <c r="J76" s="54"/>
      <c r="K76" s="54"/>
      <c r="L76" s="54"/>
    </row>
    <row r="77" customHeight="1" spans="1:12">
      <c r="A77" s="21" t="s">
        <v>56</v>
      </c>
      <c r="B77" s="18">
        <v>39</v>
      </c>
      <c r="C77" s="35">
        <f t="shared" si="4"/>
        <v>3.9</v>
      </c>
      <c r="D77" s="35"/>
      <c r="E77" s="35"/>
      <c r="F77" s="35"/>
      <c r="G77" s="15"/>
      <c r="H77" s="15"/>
      <c r="I77" s="54"/>
      <c r="J77" s="54"/>
      <c r="K77" s="54"/>
      <c r="L77" s="54"/>
    </row>
    <row r="78" customHeight="1" spans="1:12">
      <c r="A78" s="21" t="s">
        <v>57</v>
      </c>
      <c r="B78" s="18">
        <v>39</v>
      </c>
      <c r="C78" s="35">
        <f t="shared" si="4"/>
        <v>3.9</v>
      </c>
      <c r="D78" s="35"/>
      <c r="E78" s="35"/>
      <c r="F78" s="35"/>
      <c r="G78" s="15"/>
      <c r="H78" s="15"/>
      <c r="I78" s="54"/>
      <c r="J78" s="54"/>
      <c r="K78" s="54"/>
      <c r="L78" s="54"/>
    </row>
    <row r="79" customHeight="1" spans="1:12">
      <c r="A79" s="57" t="s">
        <v>70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</row>
  </sheetData>
  <mergeCells count="56">
    <mergeCell ref="A1:J1"/>
    <mergeCell ref="C2:D2"/>
    <mergeCell ref="E2:F2"/>
    <mergeCell ref="A39:J39"/>
    <mergeCell ref="A41:L41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59:F59"/>
    <mergeCell ref="C60:F60"/>
    <mergeCell ref="C61:F61"/>
    <mergeCell ref="C62:F62"/>
    <mergeCell ref="C63:F63"/>
    <mergeCell ref="C64:F64"/>
    <mergeCell ref="C65:F65"/>
    <mergeCell ref="C66:F66"/>
    <mergeCell ref="C67:F6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A79:L79"/>
    <mergeCell ref="A2:A3"/>
    <mergeCell ref="A42:A43"/>
    <mergeCell ref="B2:B3"/>
    <mergeCell ref="B42:B43"/>
    <mergeCell ref="G42:G43"/>
    <mergeCell ref="G44:G78"/>
    <mergeCell ref="H4:H38"/>
    <mergeCell ref="H42:H43"/>
    <mergeCell ref="H44:H78"/>
    <mergeCell ref="I4:I38"/>
    <mergeCell ref="J4:J38"/>
    <mergeCell ref="H2:J3"/>
    <mergeCell ref="I42:L43"/>
    <mergeCell ref="I44:L7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评奖</vt:lpstr>
      <vt:lpstr>评优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Yoyo</cp:lastModifiedBy>
  <dcterms:created xsi:type="dcterms:W3CDTF">2006-09-16T21:30:00Z</dcterms:created>
  <dcterms:modified xsi:type="dcterms:W3CDTF">2024-09-14T01:56:13Z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414DC25220FE4BEA92DDDEA34323296B</vt:lpwstr>
  </property>
  <property fmtid="{D5CDD505-2E9C-101B-9397-08002B2CF9AE}" pid="3" name="KSOProductBuildVer">
    <vt:lpwstr>2052-12.1.0.18276</vt:lpwstr>
  </property>
</Properties>
</file>